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tomic1\Desktop\"/>
    </mc:Choice>
  </mc:AlternateContent>
  <bookViews>
    <workbookView xWindow="0" yWindow="0" windowWidth="24120" windowHeight="11400"/>
  </bookViews>
  <sheets>
    <sheet name="Pregled zaduživanja 2023." sheetId="1" r:id="rId1"/>
    <sheet name="Pregled obveza po dugoročnim kr" sheetId="2" r:id="rId2"/>
    <sheet name="Izvještaj o korištenju EU sreds" sheetId="3" r:id="rId3"/>
    <sheet name="potraživanja_obveze" sheetId="4" r:id="rId4"/>
  </sheets>
  <externalReferences>
    <externalReference r:id="rId5"/>
  </externalReferences>
  <definedNames>
    <definedName name="_054253">#REF!</definedName>
    <definedName name="a">'[1]pl prih 2004'!#REF!</definedName>
    <definedName name="adaptacije">'[1]pl prih 2004'!#REF!</definedName>
    <definedName name="d">#REF!</definedName>
    <definedName name="ed">#REF!</definedName>
    <definedName name="ewd">#REF!</definedName>
    <definedName name="F">#REF!</definedName>
    <definedName name="godina">'[1]pl prih 2004'!#REF!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konačno">#REF!</definedName>
    <definedName name="med.oprema">#REF!</definedName>
    <definedName name="razdoblje">'[1]pl prih 2004'!#REF!</definedName>
    <definedName name="s">#REF!</definedName>
  </definedNames>
  <calcPr calcId="162913"/>
</workbook>
</file>

<file path=xl/calcChain.xml><?xml version="1.0" encoding="utf-8"?>
<calcChain xmlns="http://schemas.openxmlformats.org/spreadsheetml/2006/main">
  <c r="G20" i="3" l="1"/>
  <c r="F20" i="3"/>
  <c r="E20" i="3"/>
  <c r="D20" i="3"/>
  <c r="C20" i="3"/>
  <c r="H19" i="3"/>
  <c r="H18" i="3"/>
  <c r="H17" i="3"/>
  <c r="H20" i="3" s="1"/>
  <c r="H13" i="3"/>
  <c r="G13" i="3"/>
  <c r="E13" i="3"/>
  <c r="D13" i="3"/>
  <c r="C13" i="3"/>
  <c r="F12" i="3"/>
  <c r="I12" i="3" s="1"/>
  <c r="F11" i="3"/>
  <c r="I11" i="3" s="1"/>
  <c r="F10" i="3"/>
  <c r="I10" i="3" s="1"/>
  <c r="F9" i="3"/>
  <c r="I9" i="3" s="1"/>
  <c r="F8" i="3"/>
  <c r="F13" i="3" s="1"/>
  <c r="I8" i="3" l="1"/>
  <c r="I13" i="3" s="1"/>
  <c r="L5" i="2" l="1"/>
  <c r="M5" i="2"/>
  <c r="N5" i="2"/>
  <c r="O5" i="2"/>
  <c r="K5" i="2"/>
  <c r="H5" i="2"/>
  <c r="G5" i="2"/>
  <c r="K4" i="1"/>
  <c r="G4" i="1"/>
</calcChain>
</file>

<file path=xl/sharedStrings.xml><?xml version="1.0" encoding="utf-8"?>
<sst xmlns="http://schemas.openxmlformats.org/spreadsheetml/2006/main" count="339" uniqueCount="111">
  <si>
    <t>Datum sklapanja ugovora</t>
  </si>
  <si>
    <t>Visina odobrenog kredita</t>
  </si>
  <si>
    <t>Kamatna stopa</t>
  </si>
  <si>
    <t>Redni broj</t>
  </si>
  <si>
    <t>Kreditor</t>
  </si>
  <si>
    <t>Naziv proračunskog korisnika/Glava/RKP</t>
  </si>
  <si>
    <t xml:space="preserve">Datum posljednje otplate </t>
  </si>
  <si>
    <t>Valuta</t>
  </si>
  <si>
    <t>Vrsta instrumenta*</t>
  </si>
  <si>
    <t>Naziv</t>
  </si>
  <si>
    <t>*  dugoročni zajam/kredit</t>
  </si>
  <si>
    <t>MEDICOM d.o.o.</t>
  </si>
  <si>
    <t>JASIKA d.o.o.</t>
  </si>
  <si>
    <t>MEDIVA d.o.o.</t>
  </si>
  <si>
    <t>FINERA D.O.O.</t>
  </si>
  <si>
    <t>DRAGER MEDICAL CROATIA D.O.O.</t>
  </si>
  <si>
    <t>MEDICAL INNOVATION SOLUTIONS d.o.o.</t>
  </si>
  <si>
    <t>ARBOR MEDICAL D.O.O.</t>
  </si>
  <si>
    <t>SANYKO d.o.o.</t>
  </si>
  <si>
    <t>ENDOPHARM d.o.o.</t>
  </si>
  <si>
    <t>MEDIKA d.d.</t>
  </si>
  <si>
    <t>€</t>
  </si>
  <si>
    <t>KBC ZAGREB/0962/38069</t>
  </si>
  <si>
    <t>Robni zajam</t>
  </si>
  <si>
    <t xml:space="preserve">Ukupno povučena sredstva stanje na dan 31.12.2023. 
(u eurima) </t>
  </si>
  <si>
    <t xml:space="preserve">Pregled zaduživanja koje je ugovorio ili preuzeo KBC Zagreb u razdoblju od 01.01.2023. - 31.12.2023. </t>
  </si>
  <si>
    <t>Pregled obveza po dugoročnim zajmovima/kreditima KBC-a Zagreb</t>
  </si>
  <si>
    <t xml:space="preserve">Vrsta instrumenta </t>
  </si>
  <si>
    <t xml:space="preserve">Stanje obveze na dan 01.01.2023. (u eurima) </t>
  </si>
  <si>
    <t>Stanje obveze na dan 31.12.2023. (u eurima)</t>
  </si>
  <si>
    <t>Iznosi otplata obveza raspoređenih prema dospijeću u narednim godinama (u eurima)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</si>
  <si>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</si>
  <si>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</si>
  <si>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</si>
  <si>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</si>
  <si>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</si>
  <si>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</si>
  <si>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</si>
  <si>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</si>
  <si>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</si>
  <si>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</si>
  <si>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</si>
  <si>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</si>
  <si>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</si>
  <si>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</si>
  <si>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 xml:space="preserve">2038. i dalje </t>
  </si>
  <si>
    <t>Robni zajam - nabava medicinske opreme</t>
  </si>
  <si>
    <t>MEDIC d.o.o.</t>
  </si>
  <si>
    <t>EUR</t>
  </si>
  <si>
    <t>OLYMPUS CZECH GROUP</t>
  </si>
  <si>
    <t>ARBOR MEDICAL d.o.o,</t>
  </si>
  <si>
    <t xml:space="preserve">PANON TRADE d.o.o. </t>
  </si>
  <si>
    <t>CARDIO MEDICAL ZAGREB d.o.o.</t>
  </si>
  <si>
    <t>SHIMADZU d.o.o.</t>
  </si>
  <si>
    <t>PANON TRADE d.o.o.</t>
  </si>
  <si>
    <t>ARBOR MEDICAL d.o.o,.</t>
  </si>
  <si>
    <t>MEDICOM d.o.o,.</t>
  </si>
  <si>
    <t>KARDIAN d.o.o.</t>
  </si>
  <si>
    <t>BIOELEKTRONIKA D.O.O.</t>
  </si>
  <si>
    <t>BOSTON MEDICAL d.o.o.</t>
  </si>
  <si>
    <t>Robni zajam - nabava posebno skupog lijeka (Zolgensma)</t>
  </si>
  <si>
    <t>MEDICEM SERVIS d.o.o.</t>
  </si>
  <si>
    <t>UKUPNO</t>
  </si>
  <si>
    <t>Klinički bolnički centar Zagreb</t>
  </si>
  <si>
    <t>Zagreb, Kišpatićeva 12</t>
  </si>
  <si>
    <t>IZVJEŠTAJ O KORIŠTENJU SREDSTAVA FONDOVA EUROPSKE UNIJE ZA 2023. GODINU</t>
  </si>
  <si>
    <t>Naziv projekta</t>
  </si>
  <si>
    <t xml:space="preserve">Zgrada površine - m² (GBP) </t>
  </si>
  <si>
    <t>Ukupna vrijednost zaključenih Ugovora po projektu s PDV-om</t>
  </si>
  <si>
    <t>K891007 _Izvor 5761</t>
  </si>
  <si>
    <t>K891007 _Izvor 11</t>
  </si>
  <si>
    <t xml:space="preserve">K891007   </t>
  </si>
  <si>
    <t>Rashodi 1.1.-30.6. 2023.</t>
  </si>
  <si>
    <t>Plaćeno 1.1.-30.6. 2023.</t>
  </si>
  <si>
    <t>Rashodi 1.7.- 31.12.2023.</t>
  </si>
  <si>
    <t>Plaćeno 1.7.-31.12.2023.</t>
  </si>
  <si>
    <t>Neplaćeno (računi 12/2023)</t>
  </si>
  <si>
    <t>Sveukupno rashodi  2023.</t>
  </si>
  <si>
    <r>
      <t xml:space="preserve">Projekt obnove </t>
    </r>
    <r>
      <rPr>
        <b/>
        <sz val="11"/>
        <color theme="1"/>
        <rFont val="Times New Roman"/>
        <family val="1"/>
        <charset val="238"/>
      </rPr>
      <t>dimnjaka</t>
    </r>
    <r>
      <rPr>
        <sz val="11"/>
        <color theme="1"/>
        <rFont val="Times New Roman"/>
        <family val="1"/>
        <charset val="238"/>
      </rPr>
      <t xml:space="preserve"> oštećenih u potresu na KBC-u ZAGREB </t>
    </r>
    <r>
      <rPr>
        <b/>
        <sz val="11"/>
        <color rgb="FF6600FF"/>
        <rFont val="Times New Roman"/>
        <family val="1"/>
        <charset val="238"/>
      </rPr>
      <t>(FSEU.2021.MZ.002)</t>
    </r>
  </si>
  <si>
    <t>N/P</t>
  </si>
  <si>
    <r>
      <t xml:space="preserve">Projekt obnove od potresa bolnice </t>
    </r>
    <r>
      <rPr>
        <b/>
        <sz val="11"/>
        <color theme="1"/>
        <rFont val="Times New Roman"/>
        <family val="1"/>
        <charset val="238"/>
      </rPr>
      <t>Petrove 13 (</t>
    </r>
    <r>
      <rPr>
        <b/>
        <sz val="11"/>
        <color rgb="FF6600FF"/>
        <rFont val="Times New Roman"/>
        <family val="1"/>
        <charset val="238"/>
      </rPr>
      <t>FSEU.2021.MZ.004</t>
    </r>
    <r>
      <rPr>
        <b/>
        <sz val="11"/>
        <color theme="1"/>
        <rFont val="Times New Roman"/>
        <family val="1"/>
        <charset val="238"/>
      </rPr>
      <t>.)</t>
    </r>
  </si>
  <si>
    <r>
      <t xml:space="preserve">Projekt obnove od potresa Klinike za plućne bolesti KBC-a Zagreb na lokaciji </t>
    </r>
    <r>
      <rPr>
        <b/>
        <sz val="11"/>
        <color theme="1"/>
        <rFont val="Times New Roman"/>
        <family val="1"/>
        <charset val="238"/>
      </rPr>
      <t xml:space="preserve">Jordanovac                                          </t>
    </r>
    <r>
      <rPr>
        <b/>
        <sz val="11"/>
        <color rgb="FF6600FF"/>
        <rFont val="Times New Roman"/>
        <family val="1"/>
        <charset val="238"/>
      </rPr>
      <t xml:space="preserve"> (FSEU.2021.MZ.010.)</t>
    </r>
  </si>
  <si>
    <r>
      <t xml:space="preserve">Projekt cjelovite obnove od potresa </t>
    </r>
    <r>
      <rPr>
        <b/>
        <sz val="11"/>
        <color theme="1"/>
        <rFont val="Times New Roman"/>
        <family val="1"/>
        <charset val="238"/>
      </rPr>
      <t xml:space="preserve">Glavne zgrade KBC-a Zagreb </t>
    </r>
    <r>
      <rPr>
        <sz val="11"/>
        <color theme="1"/>
        <rFont val="Times New Roman"/>
        <family val="1"/>
        <charset val="238"/>
      </rPr>
      <t>na lokaciji Kišpatićeva 12</t>
    </r>
    <r>
      <rPr>
        <sz val="11"/>
        <color rgb="FF6600FF"/>
        <rFont val="Times New Roman"/>
        <family val="1"/>
        <charset val="238"/>
      </rPr>
      <t xml:space="preserve"> (</t>
    </r>
    <r>
      <rPr>
        <b/>
        <sz val="11"/>
        <color rgb="FF6600FF"/>
        <rFont val="Times New Roman"/>
        <family val="1"/>
        <charset val="238"/>
      </rPr>
      <t>FSEU.2021.MZ.024.)</t>
    </r>
  </si>
  <si>
    <r>
      <t xml:space="preserve">Projekt cjelovite obnove od potresa </t>
    </r>
    <r>
      <rPr>
        <b/>
        <sz val="11"/>
        <color theme="1"/>
        <rFont val="Times New Roman"/>
        <family val="1"/>
        <charset val="238"/>
      </rPr>
      <t xml:space="preserve">Žute zgrade </t>
    </r>
    <r>
      <rPr>
        <sz val="11"/>
        <color theme="1"/>
        <rFont val="Times New Roman"/>
        <family val="1"/>
        <charset val="238"/>
      </rPr>
      <t>u sklopu kompleksa KBC-a Rebro</t>
    </r>
    <r>
      <rPr>
        <b/>
        <sz val="11"/>
        <color rgb="FF6600FF"/>
        <rFont val="Times New Roman"/>
        <family val="1"/>
        <charset val="238"/>
      </rPr>
      <t xml:space="preserve"> (FSEU.2021.MZ.035.)</t>
    </r>
  </si>
  <si>
    <t>Ukupno projekti sanacije šteta od potresa</t>
  </si>
  <si>
    <t>K891005_Izvor 563</t>
  </si>
  <si>
    <t>K891005_Izvor 12</t>
  </si>
  <si>
    <t xml:space="preserve">K891005 </t>
  </si>
  <si>
    <t>Napomena</t>
  </si>
  <si>
    <t>Rashodi 2023.</t>
  </si>
  <si>
    <t>Plaćeno 2023.</t>
  </si>
  <si>
    <t>Sveukupno rashodi 2023.</t>
  </si>
  <si>
    <t>Centar za istraživanje genoma u onkologiji i perinatologiji (KK.01.1.1.09.004.)</t>
  </si>
  <si>
    <t>Projekt je završen</t>
  </si>
  <si>
    <t>Centri za istraživanje ranog otkrivanja karcinoma pluća (KK.01.1.1.09.005.)</t>
  </si>
  <si>
    <t>Zatraženo produženje razdoblja provedbe projekta uz vlastito financiranje do 30.6.2024.</t>
  </si>
  <si>
    <t>Nacionalni centar za osobe s multiplom sklerozom (KK.01.1.1.09.006.)</t>
  </si>
  <si>
    <t>Dana 10. listopada 2023. godine raskinut je Ugovor o financiranju. Utrošena sredstva vraćena su u proračun u iznosu od 7.538,16 €.</t>
  </si>
  <si>
    <t xml:space="preserve">Ukupno IRI projekti </t>
  </si>
  <si>
    <t>Izvještaj o stanju potraživanja i dospjelih obveza, te o stanju potencijalnih obveza po osnovu sudskih sporova</t>
  </si>
  <si>
    <t>Opis</t>
  </si>
  <si>
    <t>Stanje na dan 31.12.2023.</t>
  </si>
  <si>
    <t>1.</t>
  </si>
  <si>
    <t>Nenaplaćena potraživanja</t>
  </si>
  <si>
    <t>95.038.253,54 EUR</t>
  </si>
  <si>
    <t>2.</t>
  </si>
  <si>
    <t>Nepodmirene dospjele obveze</t>
  </si>
  <si>
    <t>79.947.210,18 EUR</t>
  </si>
  <si>
    <t>3.</t>
  </si>
  <si>
    <t>Potencijalne obveze po osnovi sudskih sporova</t>
  </si>
  <si>
    <t>71.279.763,19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</si>
</sst>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-;\-* #,##0.00_-;_-* &quot;-&quot;??_-;_-@_-"/>
    <numFmt numFmtId="165" formatCode="#,##0.00\ [$EUR]"/>
    <numFmt numFmtId="166" formatCode="[$HRK]\ #,##0.00;\-[$HRK]\ #,##0.00"/>
    <numFmt numFmtId="167" formatCode="#,##0.00\ [$HRK];\-#,##0.00\ [$HRK]"/>
    <numFmt numFmtId="168" formatCode="d/m/yyyy/;@"/>
    <numFmt numFmtId="169" formatCode="[$€-413]\ #,##0.00;[$€-413]\ \-#,##0.00"/>
    <numFmt numFmtId="170" formatCode="[$-41A]d\-mmm\-yyyy/;@"/>
    <numFmt numFmtId="171" formatCode="[$-1041A]#,##0.00;\-\ #,##0.00"/>
  </numFmts>
  <fonts count="42" x14ac:knownFonts="1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</font>
    <font>
      <sz val="11"/>
      <color indexed="8"/>
      <name val="Calibri"/>
      <family val="2"/>
      <charset val="238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6100"/>
      <name val="Calibri"/>
      <family val="2"/>
      <charset val="238"/>
      <scheme val="minor"/>
    </font>
    <font>
      <sz val="11"/>
      <name val="Times New Roman"/>
      <family val="1"/>
    </font>
    <font>
      <b/>
      <sz val="11"/>
      <name val="Times New Roman"/>
      <family val="1"/>
      <charset val="238"/>
    </font>
    <font>
      <sz val="8"/>
      <name val="Times New Roman"/>
      <family val="1"/>
    </font>
    <font>
      <sz val="10"/>
      <color theme="1" tint="4.9989318521683403E-2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8"/>
      <name val="Arial"/>
      <family val="2"/>
    </font>
    <font>
      <b/>
      <sz val="11"/>
      <color rgb="FF6600FF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6600FF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2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rgb="FF99CCFF"/>
        <bgColor rgb="FF99CCFF"/>
      </patternFill>
    </fill>
    <fill>
      <patternFill patternType="solid">
        <fgColor rgb="FF00FF00"/>
        <bgColor rgb="FF00FF00"/>
      </patternFill>
    </fill>
    <fill>
      <patternFill patternType="solid">
        <fgColor rgb="FF969696"/>
        <bgColor rgb="FF969696"/>
      </patternFill>
    </fill>
    <fill>
      <patternFill patternType="solid">
        <fgColor rgb="FF339966"/>
        <bgColor rgb="FF339966"/>
      </patternFill>
    </fill>
    <fill>
      <patternFill patternType="solid">
        <fgColor rgb="FFCCCCFF"/>
        <bgColor rgb="FFCCCCFF"/>
      </patternFill>
    </fill>
    <fill>
      <patternFill patternType="solid">
        <fgColor rgb="FFCCFFCC"/>
        <bgColor rgb="FFCCFFCC"/>
      </patternFill>
    </fill>
    <fill>
      <patternFill patternType="solid">
        <fgColor rgb="FF33CCCC"/>
        <bgColor rgb="FF33CCCC"/>
      </patternFill>
    </fill>
    <fill>
      <patternFill patternType="solid">
        <fgColor rgb="FFFF99CC"/>
        <bgColor rgb="FFFF99CC"/>
      </patternFill>
    </fill>
    <fill>
      <patternFill patternType="solid">
        <fgColor rgb="FFCCFFFF"/>
        <bgColor rgb="FFCCFFFF"/>
      </patternFill>
    </fill>
    <fill>
      <patternFill patternType="solid">
        <fgColor rgb="FFFF8080"/>
        <bgColor rgb="FFFF8080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164" fontId="2" fillId="0" borderId="0" applyFont="0" applyFill="0" applyBorder="0" applyAlignment="0" applyProtection="0"/>
    <xf numFmtId="169" fontId="5" fillId="0" borderId="0"/>
    <xf numFmtId="169" fontId="5" fillId="0" borderId="0" applyFont="0" applyFill="0" applyBorder="0" applyAlignment="0" applyProtection="0"/>
    <xf numFmtId="0" fontId="5" fillId="0" borderId="0"/>
    <xf numFmtId="0" fontId="5" fillId="3" borderId="7" applyNumberFormat="0" applyFont="0" applyAlignment="0" applyProtection="0"/>
    <xf numFmtId="169" fontId="7" fillId="7" borderId="0" applyNumberFormat="0" applyBorder="0" applyAlignment="0" applyProtection="0"/>
    <xf numFmtId="169" fontId="8" fillId="8" borderId="0" applyNumberFormat="0" applyBorder="0" applyAlignment="0" applyProtection="0"/>
    <xf numFmtId="169" fontId="9" fillId="9" borderId="8" applyNumberFormat="0" applyAlignment="0" applyProtection="0"/>
    <xf numFmtId="169" fontId="10" fillId="0" borderId="0"/>
    <xf numFmtId="169" fontId="8" fillId="10" borderId="0" applyNumberFormat="0" applyBorder="0" applyAlignment="0" applyProtection="0"/>
    <xf numFmtId="169" fontId="7" fillId="8" borderId="0" applyNumberFormat="0" applyBorder="0" applyAlignment="0" applyProtection="0"/>
    <xf numFmtId="169" fontId="7" fillId="11" borderId="0" applyNumberFormat="0" applyBorder="0" applyAlignment="0" applyProtection="0"/>
    <xf numFmtId="169" fontId="10" fillId="0" borderId="0"/>
    <xf numFmtId="169" fontId="7" fillId="12" borderId="0" applyNumberFormat="0" applyBorder="0" applyAlignment="0" applyProtection="0"/>
    <xf numFmtId="169" fontId="6" fillId="6" borderId="0" applyNumberFormat="0" applyBorder="0" applyAlignment="0" applyProtection="0"/>
    <xf numFmtId="169" fontId="5" fillId="0" borderId="0"/>
    <xf numFmtId="169" fontId="5" fillId="0" borderId="0"/>
    <xf numFmtId="169" fontId="8" fillId="13" borderId="0" applyNumberFormat="0" applyBorder="0" applyAlignment="0" applyProtection="0"/>
    <xf numFmtId="169" fontId="6" fillId="4" borderId="0" applyNumberFormat="0" applyBorder="0" applyAlignment="0" applyProtection="0"/>
    <xf numFmtId="169" fontId="5" fillId="3" borderId="7" applyNumberFormat="0" applyFont="0" applyAlignment="0" applyProtection="0"/>
    <xf numFmtId="169" fontId="6" fillId="5" borderId="0" applyNumberFormat="0" applyBorder="0" applyAlignment="0" applyProtection="0"/>
    <xf numFmtId="0" fontId="11" fillId="0" borderId="0"/>
    <xf numFmtId="164" fontId="5" fillId="0" borderId="0" applyFont="0" applyFill="0" applyBorder="0" applyAlignment="0" applyProtection="0"/>
    <xf numFmtId="169" fontId="7" fillId="14" borderId="0" applyNumberFormat="0" applyBorder="0" applyAlignment="0" applyProtection="0"/>
    <xf numFmtId="169" fontId="7" fillId="15" borderId="0" applyNumberFormat="0" applyBorder="0" applyAlignment="0" applyProtection="0"/>
    <xf numFmtId="169" fontId="7" fillId="16" borderId="0" applyNumberFormat="0" applyBorder="0" applyAlignment="0" applyProtection="0"/>
    <xf numFmtId="0" fontId="19" fillId="17" borderId="0" applyNumberFormat="0" applyBorder="0" applyAlignment="0" applyProtection="0"/>
    <xf numFmtId="0" fontId="5" fillId="3" borderId="7" applyNumberFormat="0" applyFont="0" applyAlignment="0" applyProtection="0"/>
    <xf numFmtId="0" fontId="34" fillId="20" borderId="14" applyNumberFormat="0" applyProtection="0">
      <alignment horizontal="left" vertical="center" indent="1" justifyLastLine="1"/>
    </xf>
  </cellStyleXfs>
  <cellXfs count="135">
    <xf numFmtId="0" fontId="0" fillId="0" borderId="0" xfId="0"/>
    <xf numFmtId="0" fontId="1" fillId="0" borderId="0" xfId="0" applyFont="1"/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166" fontId="13" fillId="0" borderId="0" xfId="0" applyNumberFormat="1" applyFont="1"/>
    <xf numFmtId="4" fontId="13" fillId="0" borderId="0" xfId="0" applyNumberFormat="1" applyFont="1"/>
    <xf numFmtId="167" fontId="13" fillId="0" borderId="0" xfId="0" applyNumberFormat="1" applyFont="1"/>
    <xf numFmtId="0" fontId="13" fillId="2" borderId="0" xfId="0" applyFont="1" applyFill="1"/>
    <xf numFmtId="168" fontId="15" fillId="0" borderId="9" xfId="0" applyNumberFormat="1" applyFont="1" applyFill="1" applyBorder="1" applyAlignment="1">
      <alignment horizontal="center" vertical="center"/>
    </xf>
    <xf numFmtId="14" fontId="15" fillId="0" borderId="2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14" fontId="16" fillId="0" borderId="2" xfId="13" applyNumberFormat="1" applyFont="1" applyFill="1" applyBorder="1" applyAlignment="1">
      <alignment horizontal="center" vertical="center"/>
    </xf>
    <xf numFmtId="14" fontId="15" fillId="0" borderId="2" xfId="0" applyNumberFormat="1" applyFont="1" applyFill="1" applyBorder="1" applyAlignment="1">
      <alignment horizontal="center" vertical="center"/>
    </xf>
    <xf numFmtId="14" fontId="17" fillId="0" borderId="2" xfId="2" applyNumberFormat="1" applyFont="1" applyFill="1" applyBorder="1" applyAlignment="1" applyProtection="1">
      <alignment vertical="center"/>
    </xf>
    <xf numFmtId="165" fontId="16" fillId="0" borderId="2" xfId="0" applyNumberFormat="1" applyFont="1" applyBorder="1" applyAlignment="1">
      <alignment horizontal="center" vertical="center"/>
    </xf>
    <xf numFmtId="10" fontId="15" fillId="2" borderId="2" xfId="0" applyNumberFormat="1" applyFont="1" applyFill="1" applyBorder="1" applyAlignment="1">
      <alignment horizontal="center" vertical="center" wrapText="1"/>
    </xf>
    <xf numFmtId="14" fontId="16" fillId="0" borderId="2" xfId="13" applyNumberFormat="1" applyFont="1" applyFill="1" applyBorder="1" applyAlignment="1" applyProtection="1">
      <alignment horizontal="center" vertical="center"/>
      <protection locked="0"/>
    </xf>
    <xf numFmtId="4" fontId="18" fillId="0" borderId="2" xfId="3" applyNumberFormat="1" applyFont="1" applyFill="1" applyBorder="1" applyAlignment="1" applyProtection="1">
      <alignment vertical="center"/>
    </xf>
    <xf numFmtId="0" fontId="16" fillId="0" borderId="1" xfId="0" applyFont="1" applyBorder="1" applyAlignment="1">
      <alignment horizontal="center" vertical="center"/>
    </xf>
    <xf numFmtId="14" fontId="17" fillId="0" borderId="9" xfId="2" applyNumberFormat="1" applyFont="1" applyFill="1" applyBorder="1" applyAlignment="1" applyProtection="1">
      <alignment vertical="center"/>
    </xf>
    <xf numFmtId="4" fontId="16" fillId="0" borderId="2" xfId="3" applyNumberFormat="1" applyFont="1" applyFill="1" applyBorder="1" applyAlignment="1" applyProtection="1">
      <protection locked="0"/>
    </xf>
    <xf numFmtId="4" fontId="15" fillId="2" borderId="9" xfId="1" applyNumberFormat="1" applyFont="1" applyFill="1" applyBorder="1" applyAlignment="1">
      <alignment horizontal="center" vertical="center"/>
    </xf>
    <xf numFmtId="169" fontId="17" fillId="0" borderId="2" xfId="2" applyNumberFormat="1" applyFont="1" applyFill="1" applyBorder="1" applyAlignment="1" applyProtection="1">
      <alignment vertical="center"/>
    </xf>
    <xf numFmtId="14" fontId="17" fillId="0" borderId="2" xfId="22" applyNumberFormat="1" applyFont="1" applyFill="1" applyBorder="1" applyAlignment="1">
      <alignment horizontal="center" vertical="center"/>
    </xf>
    <xf numFmtId="4" fontId="17" fillId="0" borderId="2" xfId="3" applyNumberFormat="1" applyFont="1" applyFill="1" applyBorder="1" applyProtection="1"/>
    <xf numFmtId="4" fontId="18" fillId="0" borderId="9" xfId="3" applyNumberFormat="1" applyFont="1" applyFill="1" applyBorder="1" applyAlignment="1" applyProtection="1">
      <alignment vertical="center"/>
    </xf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center"/>
    </xf>
    <xf numFmtId="0" fontId="21" fillId="18" borderId="2" xfId="0" applyFont="1" applyFill="1" applyBorder="1" applyAlignment="1">
      <alignment horizontal="center" vertical="center" wrapText="1"/>
    </xf>
    <xf numFmtId="0" fontId="22" fillId="18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left" vertical="center" wrapText="1"/>
    </xf>
    <xf numFmtId="165" fontId="16" fillId="0" borderId="2" xfId="0" applyNumberFormat="1" applyFont="1" applyFill="1" applyBorder="1" applyAlignment="1">
      <alignment horizontal="center" vertical="center"/>
    </xf>
    <xf numFmtId="164" fontId="16" fillId="0" borderId="2" xfId="18" applyNumberFormat="1" applyFont="1" applyFill="1" applyBorder="1" applyAlignment="1">
      <alignment vertical="center"/>
    </xf>
    <xf numFmtId="4" fontId="16" fillId="0" borderId="2" xfId="27" applyNumberFormat="1" applyFont="1" applyFill="1" applyBorder="1" applyAlignment="1">
      <alignment horizontal="center" vertical="center"/>
    </xf>
    <xf numFmtId="170" fontId="16" fillId="0" borderId="2" xfId="0" applyNumberFormat="1" applyFont="1" applyFill="1" applyBorder="1" applyAlignment="1">
      <alignment horizontal="center" vertical="center"/>
    </xf>
    <xf numFmtId="10" fontId="16" fillId="0" borderId="2" xfId="0" applyNumberFormat="1" applyFont="1" applyFill="1" applyBorder="1" applyAlignment="1">
      <alignment horizontal="center" vertical="center"/>
    </xf>
    <xf numFmtId="4" fontId="16" fillId="0" borderId="2" xfId="27" applyNumberFormat="1" applyFont="1" applyFill="1" applyBorder="1" applyAlignment="1" applyProtection="1">
      <alignment vertical="center"/>
    </xf>
    <xf numFmtId="4" fontId="16" fillId="0" borderId="2" xfId="0" applyNumberFormat="1" applyFont="1" applyBorder="1"/>
    <xf numFmtId="0" fontId="16" fillId="0" borderId="2" xfId="0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164" fontId="23" fillId="0" borderId="2" xfId="18" applyNumberFormat="1" applyFont="1" applyFill="1" applyBorder="1" applyAlignment="1">
      <alignment vertical="center"/>
    </xf>
    <xf numFmtId="4" fontId="16" fillId="0" borderId="2" xfId="27" applyNumberFormat="1" applyFont="1" applyFill="1" applyBorder="1" applyAlignment="1" applyProtection="1">
      <alignment vertical="center"/>
      <protection locked="0"/>
    </xf>
    <xf numFmtId="0" fontId="16" fillId="0" borderId="2" xfId="28" applyFont="1" applyFill="1" applyBorder="1" applyAlignment="1">
      <alignment horizontal="center" vertical="center"/>
    </xf>
    <xf numFmtId="49" fontId="16" fillId="0" borderId="2" xfId="28" applyNumberFormat="1" applyFont="1" applyFill="1" applyBorder="1" applyAlignment="1">
      <alignment horizontal="center" vertical="center"/>
    </xf>
    <xf numFmtId="49" fontId="16" fillId="0" borderId="2" xfId="28" applyNumberFormat="1" applyFont="1" applyFill="1" applyBorder="1" applyAlignment="1">
      <alignment horizontal="center" vertical="center" wrapText="1"/>
    </xf>
    <xf numFmtId="49" fontId="16" fillId="0" borderId="2" xfId="28" applyNumberFormat="1" applyFont="1" applyFill="1" applyBorder="1" applyAlignment="1">
      <alignment horizontal="left" vertical="center" wrapText="1"/>
    </xf>
    <xf numFmtId="165" fontId="16" fillId="0" borderId="2" xfId="28" applyNumberFormat="1" applyFont="1" applyFill="1" applyBorder="1" applyAlignment="1">
      <alignment horizontal="center" vertical="center"/>
    </xf>
    <xf numFmtId="10" fontId="16" fillId="0" borderId="2" xfId="28" applyNumberFormat="1" applyFont="1" applyFill="1" applyBorder="1" applyAlignment="1">
      <alignment horizontal="center" vertical="center"/>
    </xf>
    <xf numFmtId="4" fontId="16" fillId="0" borderId="2" xfId="27" applyNumberFormat="1" applyFont="1" applyFill="1" applyBorder="1" applyAlignment="1" applyProtection="1">
      <protection locked="0"/>
    </xf>
    <xf numFmtId="4" fontId="16" fillId="0" borderId="2" xfId="27" applyNumberFormat="1" applyFont="1" applyFill="1" applyBorder="1"/>
    <xf numFmtId="4" fontId="16" fillId="0" borderId="2" xfId="27" applyNumberFormat="1" applyFont="1" applyFill="1" applyBorder="1" applyAlignment="1">
      <alignment vertical="center"/>
    </xf>
    <xf numFmtId="4" fontId="16" fillId="0" borderId="2" xfId="0" applyNumberFormat="1" applyFont="1" applyFill="1" applyBorder="1" applyAlignment="1">
      <alignment horizontal="center" vertical="center"/>
    </xf>
    <xf numFmtId="4" fontId="16" fillId="0" borderId="2" xfId="0" quotePrefix="1" applyNumberFormat="1" applyFont="1" applyFill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left" vertical="center" wrapText="1"/>
    </xf>
    <xf numFmtId="4" fontId="16" fillId="0" borderId="2" xfId="0" applyNumberFormat="1" applyFont="1" applyBorder="1" applyAlignment="1">
      <alignment horizontal="center" vertical="center"/>
    </xf>
    <xf numFmtId="170" fontId="16" fillId="19" borderId="2" xfId="0" applyNumberFormat="1" applyFont="1" applyFill="1" applyBorder="1" applyAlignment="1">
      <alignment horizontal="center" vertical="center"/>
    </xf>
    <xf numFmtId="10" fontId="16" fillId="19" borderId="2" xfId="0" applyNumberFormat="1" applyFont="1" applyFill="1" applyBorder="1" applyAlignment="1">
      <alignment horizontal="center" vertical="center"/>
    </xf>
    <xf numFmtId="4" fontId="16" fillId="0" borderId="2" xfId="3" applyNumberFormat="1" applyFont="1" applyFill="1" applyBorder="1" applyAlignment="1" applyProtection="1">
      <alignment vertical="center"/>
    </xf>
    <xf numFmtId="164" fontId="20" fillId="0" borderId="0" xfId="1" applyFont="1"/>
    <xf numFmtId="4" fontId="21" fillId="0" borderId="0" xfId="0" applyNumberFormat="1" applyFont="1" applyAlignment="1">
      <alignment horizontal="center"/>
    </xf>
    <xf numFmtId="166" fontId="20" fillId="0" borderId="0" xfId="0" applyNumberFormat="1" applyFont="1"/>
    <xf numFmtId="4" fontId="20" fillId="0" borderId="0" xfId="0" applyNumberFormat="1" applyFont="1"/>
    <xf numFmtId="4" fontId="24" fillId="0" borderId="0" xfId="1" applyNumberFormat="1" applyFont="1" applyFill="1" applyBorder="1"/>
    <xf numFmtId="167" fontId="20" fillId="0" borderId="0" xfId="0" applyNumberFormat="1" applyFont="1"/>
    <xf numFmtId="0" fontId="20" fillId="19" borderId="0" xfId="0" applyFont="1" applyFill="1"/>
    <xf numFmtId="164" fontId="26" fillId="18" borderId="2" xfId="0" applyNumberFormat="1" applyFont="1" applyFill="1" applyBorder="1" applyAlignment="1">
      <alignment horizontal="center" vertical="center" wrapText="1"/>
    </xf>
    <xf numFmtId="0" fontId="26" fillId="18" borderId="2" xfId="0" applyFont="1" applyFill="1" applyBorder="1" applyAlignment="1">
      <alignment horizontal="center" vertical="center" wrapText="1"/>
    </xf>
    <xf numFmtId="0" fontId="28" fillId="0" borderId="0" xfId="0" applyFont="1" applyAlignment="1"/>
    <xf numFmtId="0" fontId="29" fillId="0" borderId="0" xfId="0" applyFont="1" applyAlignment="1"/>
    <xf numFmtId="4" fontId="29" fillId="0" borderId="0" xfId="0" applyNumberFormat="1" applyFont="1" applyAlignment="1"/>
    <xf numFmtId="0" fontId="29" fillId="0" borderId="0" xfId="0" applyFont="1" applyFill="1" applyAlignment="1"/>
    <xf numFmtId="0" fontId="29" fillId="0" borderId="0" xfId="0" applyFont="1"/>
    <xf numFmtId="14" fontId="29" fillId="0" borderId="0" xfId="0" applyNumberFormat="1" applyFont="1" applyAlignment="1">
      <alignment horizontal="left"/>
    </xf>
    <xf numFmtId="0" fontId="31" fillId="0" borderId="0" xfId="0" applyFont="1"/>
    <xf numFmtId="4" fontId="29" fillId="0" borderId="0" xfId="0" applyNumberFormat="1" applyFont="1" applyBorder="1" applyAlignment="1"/>
    <xf numFmtId="4" fontId="32" fillId="0" borderId="0" xfId="0" applyNumberFormat="1" applyFont="1" applyBorder="1" applyAlignment="1"/>
    <xf numFmtId="0" fontId="29" fillId="0" borderId="0" xfId="0" applyFont="1" applyBorder="1" applyAlignment="1"/>
    <xf numFmtId="0" fontId="29" fillId="0" borderId="0" xfId="0" applyFont="1" applyFill="1" applyBorder="1" applyAlignment="1"/>
    <xf numFmtId="171" fontId="21" fillId="18" borderId="2" xfId="29" quotePrefix="1" applyNumberFormat="1" applyFont="1" applyFill="1" applyBorder="1" applyAlignment="1">
      <alignment horizontal="center" vertical="center" wrapText="1" justifyLastLine="1"/>
    </xf>
    <xf numFmtId="0" fontId="29" fillId="0" borderId="0" xfId="0" applyFont="1" applyAlignment="1">
      <alignment wrapText="1"/>
    </xf>
    <xf numFmtId="4" fontId="21" fillId="18" borderId="2" xfId="29" applyNumberFormat="1" applyFont="1" applyFill="1" applyBorder="1" applyAlignment="1">
      <alignment horizontal="center" vertical="center" wrapText="1" justifyLastLine="1"/>
    </xf>
    <xf numFmtId="0" fontId="33" fillId="18" borderId="2" xfId="0" applyFont="1" applyFill="1" applyBorder="1" applyAlignment="1">
      <alignment horizontal="center" vertical="center" wrapText="1"/>
    </xf>
    <xf numFmtId="171" fontId="21" fillId="18" borderId="2" xfId="29" applyNumberFormat="1" applyFont="1" applyFill="1" applyBorder="1" applyAlignment="1">
      <alignment horizontal="center" vertical="center" wrapText="1" justifyLastLine="1"/>
    </xf>
    <xf numFmtId="0" fontId="28" fillId="0" borderId="2" xfId="0" applyFont="1" applyBorder="1" applyAlignment="1">
      <alignment horizontal="left" vertical="center" wrapText="1"/>
    </xf>
    <xf numFmtId="0" fontId="28" fillId="0" borderId="2" xfId="0" applyFont="1" applyFill="1" applyBorder="1" applyAlignment="1">
      <alignment horizontal="center" vertical="center"/>
    </xf>
    <xf numFmtId="4" fontId="36" fillId="0" borderId="2" xfId="0" applyNumberFormat="1" applyFont="1" applyFill="1" applyBorder="1" applyAlignment="1">
      <alignment horizontal="center" vertical="center"/>
    </xf>
    <xf numFmtId="4" fontId="28" fillId="0" borderId="2" xfId="0" applyNumberFormat="1" applyFont="1" applyFill="1" applyBorder="1" applyAlignment="1">
      <alignment horizontal="center" vertical="center"/>
    </xf>
    <xf numFmtId="164" fontId="29" fillId="0" borderId="0" xfId="1" applyFont="1"/>
    <xf numFmtId="0" fontId="21" fillId="18" borderId="2" xfId="0" applyFont="1" applyFill="1" applyBorder="1" applyAlignment="1">
      <alignment horizontal="left" vertical="center" wrapText="1"/>
    </xf>
    <xf numFmtId="0" fontId="21" fillId="18" borderId="2" xfId="0" applyFont="1" applyFill="1" applyBorder="1" applyAlignment="1">
      <alignment horizontal="center" vertical="center"/>
    </xf>
    <xf numFmtId="4" fontId="21" fillId="18" borderId="2" xfId="0" applyNumberFormat="1" applyFont="1" applyFill="1" applyBorder="1" applyAlignment="1">
      <alignment horizontal="center" vertical="center"/>
    </xf>
    <xf numFmtId="0" fontId="38" fillId="0" borderId="0" xfId="0" applyFont="1"/>
    <xf numFmtId="0" fontId="4" fillId="18" borderId="5" xfId="0" applyFont="1" applyFill="1" applyBorder="1" applyAlignment="1">
      <alignment horizontal="center" vertical="center" wrapText="1"/>
    </xf>
    <xf numFmtId="0" fontId="4" fillId="18" borderId="6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0" fontId="15" fillId="18" borderId="4" xfId="0" applyFont="1" applyFill="1" applyBorder="1" applyAlignment="1">
      <alignment horizontal="center" vertical="center" wrapText="1"/>
    </xf>
    <xf numFmtId="4" fontId="25" fillId="18" borderId="4" xfId="0" applyNumberFormat="1" applyFont="1" applyFill="1" applyBorder="1" applyAlignment="1">
      <alignment horizontal="center" vertical="center" wrapText="1"/>
    </xf>
    <xf numFmtId="0" fontId="25" fillId="18" borderId="4" xfId="0" applyFont="1" applyFill="1" applyBorder="1" applyAlignment="1">
      <alignment horizontal="center" vertical="center" wrapText="1"/>
    </xf>
    <xf numFmtId="10" fontId="25" fillId="18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vertical="center" wrapText="1"/>
    </xf>
    <xf numFmtId="0" fontId="40" fillId="0" borderId="1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5" fillId="18" borderId="10" xfId="0" applyFont="1" applyFill="1" applyBorder="1" applyAlignment="1">
      <alignment horizontal="center" vertical="center" wrapText="1"/>
    </xf>
    <xf numFmtId="0" fontId="25" fillId="18" borderId="11" xfId="0" applyFont="1" applyFill="1" applyBorder="1" applyAlignment="1">
      <alignment horizontal="center" vertical="center" wrapText="1"/>
    </xf>
    <xf numFmtId="0" fontId="26" fillId="18" borderId="13" xfId="0" applyFont="1" applyFill="1" applyBorder="1" applyAlignment="1">
      <alignment horizontal="center" vertical="center" wrapText="1"/>
    </xf>
    <xf numFmtId="0" fontId="26" fillId="18" borderId="12" xfId="0" applyFont="1" applyFill="1" applyBorder="1" applyAlignment="1">
      <alignment horizontal="center" vertical="center" wrapText="1"/>
    </xf>
    <xf numFmtId="0" fontId="26" fillId="18" borderId="11" xfId="0" applyFont="1" applyFill="1" applyBorder="1" applyAlignment="1">
      <alignment horizontal="center" vertical="center" wrapText="1"/>
    </xf>
    <xf numFmtId="0" fontId="21" fillId="18" borderId="2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 wrapText="1"/>
    </xf>
    <xf numFmtId="4" fontId="21" fillId="18" borderId="2" xfId="0" applyNumberFormat="1" applyFont="1" applyFill="1" applyBorder="1" applyAlignment="1">
      <alignment horizontal="center" vertical="center"/>
    </xf>
    <xf numFmtId="0" fontId="33" fillId="18" borderId="2" xfId="0" applyFont="1" applyFill="1" applyBorder="1" applyAlignment="1">
      <alignment horizontal="center" vertical="center" wrapText="1"/>
    </xf>
    <xf numFmtId="4" fontId="33" fillId="18" borderId="2" xfId="0" applyNumberFormat="1" applyFont="1" applyFill="1" applyBorder="1" applyAlignment="1">
      <alignment horizontal="center" vertical="center" wrapText="1"/>
    </xf>
    <xf numFmtId="0" fontId="33" fillId="18" borderId="2" xfId="0" applyFont="1" applyFill="1" applyBorder="1" applyAlignment="1">
      <alignment horizontal="center" vertical="center"/>
    </xf>
    <xf numFmtId="171" fontId="21" fillId="18" borderId="2" xfId="29" quotePrefix="1" applyNumberFormat="1" applyFont="1" applyFill="1" applyBorder="1" applyAlignment="1">
      <alignment horizontal="center" vertical="center" wrapText="1" justifyLastLine="1"/>
    </xf>
    <xf numFmtId="0" fontId="30" fillId="0" borderId="0" xfId="0" applyFont="1" applyAlignment="1">
      <alignment horizontal="center"/>
    </xf>
    <xf numFmtId="4" fontId="21" fillId="18" borderId="2" xfId="29" quotePrefix="1" applyNumberFormat="1" applyFont="1" applyFill="1" applyBorder="1" applyAlignment="1">
      <alignment horizontal="center" vertical="center" wrapText="1" justifyLastLine="1"/>
    </xf>
    <xf numFmtId="0" fontId="21" fillId="18" borderId="2" xfId="0" quotePrefix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</cellXfs>
  <cellStyles count="30">
    <cellStyle name="20% - Accent1 2" xfId="12"/>
    <cellStyle name="20% - Accent2 2" xfId="24"/>
    <cellStyle name="20% - Accent3 2" xfId="14"/>
    <cellStyle name="20% - Accent5 2" xfId="25"/>
    <cellStyle name="40% - Accent2 2" xfId="26"/>
    <cellStyle name="40% - Accent3 2" xfId="11"/>
    <cellStyle name="40% - Accent5 2" xfId="6"/>
    <cellStyle name="60% - Accent3 2" xfId="7"/>
    <cellStyle name="Accent2 2" xfId="19"/>
    <cellStyle name="Accent3 2" xfId="10"/>
    <cellStyle name="Accent4 2" xfId="21"/>
    <cellStyle name="Accent5 2" xfId="18"/>
    <cellStyle name="Accent5 4" xfId="15"/>
    <cellStyle name="Check Cell 2" xfId="8"/>
    <cellStyle name="Comma" xfId="1" builtinId="3"/>
    <cellStyle name="Comma 2" xfId="3"/>
    <cellStyle name="Comma 3" xfId="23"/>
    <cellStyle name="Good" xfId="27" builtinId="26"/>
    <cellStyle name="Normal" xfId="0" builtinId="0"/>
    <cellStyle name="Normal 2" xfId="2"/>
    <cellStyle name="Normal 2 10 2" xfId="13"/>
    <cellStyle name="Normal 2 2" xfId="9"/>
    <cellStyle name="Normal 2 3" xfId="22"/>
    <cellStyle name="Normal 6" xfId="4"/>
    <cellStyle name="Normal 93" xfId="16"/>
    <cellStyle name="Normal 94" xfId="17"/>
    <cellStyle name="Note" xfId="28" builtinId="10"/>
    <cellStyle name="Note 2" xfId="5"/>
    <cellStyle name="Note 3" xfId="20"/>
    <cellStyle name="SAPBEXHLevel3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dministrator\My%20Documents\planski\Plan\plan%202005-2007\plan%202005%20za%20UV%2017%2001%202005\kbc%20prihodi%20plan%202005%20od%2017.%2001.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 prih 2005"/>
      <sheetName val="pl prih 2004"/>
      <sheetName val="pl_prih_20055"/>
      <sheetName val="pl_prih_20045"/>
      <sheetName val="pl_prih_2005"/>
      <sheetName val="pl_prih_2004"/>
      <sheetName val="pl_prih_20051"/>
      <sheetName val="pl_prih_20041"/>
      <sheetName val="pl_prih_20053"/>
      <sheetName val="pl_prih_20043"/>
      <sheetName val="pl_prih_20052"/>
      <sheetName val="pl_prih_20042"/>
      <sheetName val="pl_prih_20054"/>
      <sheetName val="pl_prih_20044"/>
      <sheetName val="pl_prih_20056"/>
      <sheetName val="pl_prih_20046"/>
      <sheetName val="pl_prih_20057"/>
      <sheetName val="pl_prih_20047"/>
      <sheetName val="pl_prih_20058"/>
      <sheetName val="pl_prih_20048"/>
      <sheetName val="pl_prih_20059"/>
      <sheetName val="pl_prih_20049"/>
      <sheetName val="pl_prih_200510"/>
      <sheetName val="pl_prih_200410"/>
      <sheetName val="pl_prih_200511"/>
      <sheetName val="pl_prih_200411"/>
      <sheetName val="pl_prih_200512"/>
      <sheetName val="pl_prih_200412"/>
      <sheetName val="pl_prih_200513"/>
      <sheetName val="pl_prih_200413"/>
      <sheetName val="pl_prih_200514"/>
      <sheetName val="pl_prih_200414"/>
      <sheetName val="pl_prih_200515"/>
      <sheetName val="pl_prih_200415"/>
      <sheetName val="pl_prih_200516"/>
      <sheetName val="pl_prih_200416"/>
      <sheetName val="pl_prih_200517"/>
      <sheetName val="pl_prih_200417"/>
      <sheetName val="pl_prih_200518"/>
      <sheetName val="pl_prih_200418"/>
      <sheetName val="pl_prih_200519"/>
      <sheetName val="pl_prih_200419"/>
      <sheetName val="pl_prih_200520"/>
      <sheetName val="pl_prih_200420"/>
      <sheetName val="pl_prih_200521"/>
      <sheetName val="pl_prih_200421"/>
      <sheetName val="pl_prih_200522"/>
      <sheetName val="pl_prih_200422"/>
      <sheetName val="pl_prih_200523"/>
      <sheetName val="pl_prih_200423"/>
      <sheetName val="pl_prih_200524"/>
      <sheetName val="pl_prih_200424"/>
      <sheetName val="pl_prih_200525"/>
      <sheetName val="pl_prih_200425"/>
      <sheetName val="4 m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6"/>
  <sheetViews>
    <sheetView tabSelected="1" zoomScale="90" zoomScaleNormal="90" workbookViewId="0">
      <selection sqref="A1:K1"/>
    </sheetView>
  </sheetViews>
  <sheetFormatPr defaultRowHeight="15.75" x14ac:dyDescent="0.25"/>
  <cols>
    <col min="1" max="1" width="7" style="2" customWidth="1"/>
    <col min="2" max="2" width="26.7109375" style="2" customWidth="1"/>
    <col min="3" max="3" width="16" style="2" customWidth="1"/>
    <col min="4" max="4" width="13.85546875" style="2" customWidth="1"/>
    <col min="5" max="5" width="16" style="2" customWidth="1"/>
    <col min="6" max="6" width="39.140625" style="2" customWidth="1"/>
    <col min="7" max="7" width="16.7109375" style="2" customWidth="1"/>
    <col min="8" max="8" width="9.28515625" style="2" customWidth="1"/>
    <col min="9" max="9" width="11.85546875" style="2" customWidth="1"/>
    <col min="10" max="10" width="12.5703125" style="2" customWidth="1"/>
    <col min="11" max="11" width="16.42578125" style="8" customWidth="1"/>
    <col min="12" max="16384" width="9.140625" style="2"/>
  </cols>
  <sheetData>
    <row r="1" spans="1:11" ht="34.5" customHeight="1" thickBot="1" x14ac:dyDescent="0.3">
      <c r="A1" s="114" t="s">
        <v>25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s="3" customFormat="1" ht="64.5" customHeight="1" x14ac:dyDescent="0.25">
      <c r="A2" s="100" t="s">
        <v>3</v>
      </c>
      <c r="B2" s="101" t="s">
        <v>5</v>
      </c>
      <c r="C2" s="101" t="s">
        <v>0</v>
      </c>
      <c r="D2" s="101" t="s">
        <v>8</v>
      </c>
      <c r="E2" s="101" t="s">
        <v>9</v>
      </c>
      <c r="F2" s="101" t="s">
        <v>4</v>
      </c>
      <c r="G2" s="101" t="s">
        <v>1</v>
      </c>
      <c r="H2" s="101" t="s">
        <v>7</v>
      </c>
      <c r="I2" s="101" t="s">
        <v>2</v>
      </c>
      <c r="J2" s="101" t="s">
        <v>6</v>
      </c>
      <c r="K2" s="101" t="s">
        <v>24</v>
      </c>
    </row>
    <row r="3" spans="1:11" s="4" customFormat="1" ht="9" customHeight="1" x14ac:dyDescent="0.25">
      <c r="A3" s="102">
        <v>1</v>
      </c>
      <c r="B3" s="103">
        <v>2</v>
      </c>
      <c r="C3" s="103">
        <v>3</v>
      </c>
      <c r="D3" s="103">
        <v>4</v>
      </c>
      <c r="E3" s="103">
        <v>5</v>
      </c>
      <c r="F3" s="103">
        <v>6</v>
      </c>
      <c r="G3" s="103">
        <v>7</v>
      </c>
      <c r="H3" s="103">
        <v>8</v>
      </c>
      <c r="I3" s="103">
        <v>9</v>
      </c>
      <c r="J3" s="103">
        <v>10</v>
      </c>
      <c r="K3" s="103">
        <v>11</v>
      </c>
    </row>
    <row r="4" spans="1:11" s="4" customFormat="1" ht="18.75" customHeight="1" x14ac:dyDescent="0.25">
      <c r="A4" s="115" t="s">
        <v>62</v>
      </c>
      <c r="B4" s="116"/>
      <c r="C4" s="104"/>
      <c r="D4" s="104"/>
      <c r="E4" s="104"/>
      <c r="F4" s="104"/>
      <c r="G4" s="105">
        <f>SUM(G5:G17)</f>
        <v>6687995.5799999991</v>
      </c>
      <c r="H4" s="106"/>
      <c r="I4" s="107"/>
      <c r="J4" s="106"/>
      <c r="K4" s="105">
        <f>SUM(K5:K17)</f>
        <v>933703.58875000011</v>
      </c>
    </row>
    <row r="5" spans="1:11" ht="20.100000000000001" customHeight="1" x14ac:dyDescent="0.25">
      <c r="A5" s="11">
        <v>1</v>
      </c>
      <c r="B5" s="12" t="s">
        <v>22</v>
      </c>
      <c r="C5" s="13">
        <v>44937</v>
      </c>
      <c r="D5" s="14" t="s">
        <v>23</v>
      </c>
      <c r="E5" s="14" t="s">
        <v>23</v>
      </c>
      <c r="F5" s="15" t="s">
        <v>12</v>
      </c>
      <c r="G5" s="19">
        <v>1544406.79</v>
      </c>
      <c r="H5" s="16" t="s">
        <v>21</v>
      </c>
      <c r="I5" s="17">
        <v>0</v>
      </c>
      <c r="J5" s="18">
        <v>46463</v>
      </c>
      <c r="K5" s="19">
        <v>257401.12000000005</v>
      </c>
    </row>
    <row r="6" spans="1:11" ht="20.100000000000001" customHeight="1" x14ac:dyDescent="0.25">
      <c r="A6" s="11">
        <v>2</v>
      </c>
      <c r="B6" s="12" t="s">
        <v>22</v>
      </c>
      <c r="C6" s="13">
        <v>44918</v>
      </c>
      <c r="D6" s="14" t="s">
        <v>23</v>
      </c>
      <c r="E6" s="14" t="s">
        <v>23</v>
      </c>
      <c r="F6" s="15" t="s">
        <v>13</v>
      </c>
      <c r="G6" s="19">
        <v>174198.69</v>
      </c>
      <c r="H6" s="16" t="s">
        <v>21</v>
      </c>
      <c r="I6" s="17">
        <v>0</v>
      </c>
      <c r="J6" s="18">
        <v>45738</v>
      </c>
      <c r="K6" s="19">
        <v>65324.508749999994</v>
      </c>
    </row>
    <row r="7" spans="1:11" ht="20.100000000000001" customHeight="1" x14ac:dyDescent="0.25">
      <c r="A7" s="20">
        <v>3</v>
      </c>
      <c r="B7" s="12" t="s">
        <v>22</v>
      </c>
      <c r="C7" s="13">
        <v>44918</v>
      </c>
      <c r="D7" s="14" t="s">
        <v>23</v>
      </c>
      <c r="E7" s="14" t="s">
        <v>23</v>
      </c>
      <c r="F7" s="21" t="s">
        <v>13</v>
      </c>
      <c r="G7" s="27">
        <v>243878.16</v>
      </c>
      <c r="H7" s="16" t="s">
        <v>21</v>
      </c>
      <c r="I7" s="17">
        <v>0</v>
      </c>
      <c r="J7" s="18">
        <v>45770</v>
      </c>
      <c r="K7" s="19">
        <v>81292.72</v>
      </c>
    </row>
    <row r="8" spans="1:11" ht="20.100000000000001" customHeight="1" x14ac:dyDescent="0.25">
      <c r="A8" s="11">
        <v>4</v>
      </c>
      <c r="B8" s="12" t="s">
        <v>22</v>
      </c>
      <c r="C8" s="13">
        <v>45042</v>
      </c>
      <c r="D8" s="14" t="s">
        <v>23</v>
      </c>
      <c r="E8" s="14" t="s">
        <v>23</v>
      </c>
      <c r="F8" s="21" t="s">
        <v>14</v>
      </c>
      <c r="G8" s="27">
        <v>199775</v>
      </c>
      <c r="H8" s="16" t="s">
        <v>21</v>
      </c>
      <c r="I8" s="17">
        <v>0</v>
      </c>
      <c r="J8" s="18">
        <v>45826</v>
      </c>
      <c r="K8" s="19">
        <v>49943.75</v>
      </c>
    </row>
    <row r="9" spans="1:11" ht="20.100000000000001" customHeight="1" x14ac:dyDescent="0.25">
      <c r="A9" s="11">
        <v>5</v>
      </c>
      <c r="B9" s="12" t="s">
        <v>22</v>
      </c>
      <c r="C9" s="13">
        <v>45110</v>
      </c>
      <c r="D9" s="14" t="s">
        <v>23</v>
      </c>
      <c r="E9" s="14" t="s">
        <v>23</v>
      </c>
      <c r="F9" s="21" t="s">
        <v>15</v>
      </c>
      <c r="G9" s="27">
        <v>390000</v>
      </c>
      <c r="H9" s="16" t="s">
        <v>21</v>
      </c>
      <c r="I9" s="17">
        <v>0</v>
      </c>
      <c r="J9" s="18">
        <v>45870</v>
      </c>
      <c r="K9" s="19">
        <v>65000</v>
      </c>
    </row>
    <row r="10" spans="1:11" ht="20.100000000000001" customHeight="1" x14ac:dyDescent="0.25">
      <c r="A10" s="11">
        <v>6</v>
      </c>
      <c r="B10" s="12" t="s">
        <v>22</v>
      </c>
      <c r="C10" s="13">
        <v>44987</v>
      </c>
      <c r="D10" s="14" t="s">
        <v>23</v>
      </c>
      <c r="E10" s="14" t="s">
        <v>23</v>
      </c>
      <c r="F10" s="15" t="s">
        <v>16</v>
      </c>
      <c r="G10" s="19">
        <v>966537.9</v>
      </c>
      <c r="H10" s="16" t="s">
        <v>21</v>
      </c>
      <c r="I10" s="17">
        <v>0</v>
      </c>
      <c r="J10" s="18">
        <v>46588</v>
      </c>
      <c r="K10" s="19">
        <v>80544.66</v>
      </c>
    </row>
    <row r="11" spans="1:11" ht="20.100000000000001" customHeight="1" x14ac:dyDescent="0.25">
      <c r="A11" s="11">
        <v>7</v>
      </c>
      <c r="B11" s="12" t="s">
        <v>22</v>
      </c>
      <c r="C11" s="13">
        <v>45146</v>
      </c>
      <c r="D11" s="14" t="s">
        <v>23</v>
      </c>
      <c r="E11" s="14" t="s">
        <v>23</v>
      </c>
      <c r="F11" s="15" t="s">
        <v>17</v>
      </c>
      <c r="G11" s="19">
        <v>301500</v>
      </c>
      <c r="H11" s="16" t="s">
        <v>21</v>
      </c>
      <c r="I11" s="17">
        <v>0</v>
      </c>
      <c r="J11" s="18">
        <v>45902</v>
      </c>
      <c r="K11" s="19">
        <v>37687.5</v>
      </c>
    </row>
    <row r="12" spans="1:11" ht="20.100000000000001" customHeight="1" x14ac:dyDescent="0.25">
      <c r="A12" s="11">
        <v>8</v>
      </c>
      <c r="B12" s="12" t="s">
        <v>22</v>
      </c>
      <c r="C12" s="13">
        <v>45159</v>
      </c>
      <c r="D12" s="14" t="s">
        <v>23</v>
      </c>
      <c r="E12" s="14" t="s">
        <v>23</v>
      </c>
      <c r="F12" s="15" t="s">
        <v>12</v>
      </c>
      <c r="G12" s="19">
        <v>390985.95</v>
      </c>
      <c r="H12" s="16" t="s">
        <v>21</v>
      </c>
      <c r="I12" s="17">
        <v>0</v>
      </c>
      <c r="J12" s="18">
        <v>45931</v>
      </c>
      <c r="K12" s="22">
        <v>32582.16</v>
      </c>
    </row>
    <row r="13" spans="1:11" ht="20.100000000000001" customHeight="1" x14ac:dyDescent="0.25">
      <c r="A13" s="11">
        <v>9</v>
      </c>
      <c r="B13" s="12" t="s">
        <v>22</v>
      </c>
      <c r="C13" s="13">
        <v>44987</v>
      </c>
      <c r="D13" s="14" t="s">
        <v>23</v>
      </c>
      <c r="E13" s="14" t="s">
        <v>23</v>
      </c>
      <c r="F13" s="15" t="s">
        <v>16</v>
      </c>
      <c r="G13" s="19">
        <v>142921.71</v>
      </c>
      <c r="H13" s="16" t="s">
        <v>21</v>
      </c>
      <c r="I13" s="17">
        <v>0</v>
      </c>
      <c r="J13" s="18">
        <v>46678</v>
      </c>
      <c r="K13" s="22">
        <v>2977.54</v>
      </c>
    </row>
    <row r="14" spans="1:11" ht="20.100000000000001" customHeight="1" x14ac:dyDescent="0.25">
      <c r="A14" s="11">
        <v>10</v>
      </c>
      <c r="B14" s="12" t="s">
        <v>22</v>
      </c>
      <c r="C14" s="13">
        <v>45159</v>
      </c>
      <c r="D14" s="14" t="s">
        <v>23</v>
      </c>
      <c r="E14" s="14" t="s">
        <v>23</v>
      </c>
      <c r="F14" s="15" t="s">
        <v>18</v>
      </c>
      <c r="G14" s="19">
        <v>379911.8</v>
      </c>
      <c r="H14" s="16" t="s">
        <v>21</v>
      </c>
      <c r="I14" s="17">
        <v>0</v>
      </c>
      <c r="J14" s="18">
        <v>45990</v>
      </c>
      <c r="K14" s="23"/>
    </row>
    <row r="15" spans="1:11" ht="20.100000000000001" customHeight="1" x14ac:dyDescent="0.25">
      <c r="A15" s="11">
        <v>11</v>
      </c>
      <c r="B15" s="12" t="s">
        <v>22</v>
      </c>
      <c r="C15" s="13">
        <v>45159</v>
      </c>
      <c r="D15" s="14" t="s">
        <v>23</v>
      </c>
      <c r="E15" s="14" t="s">
        <v>23</v>
      </c>
      <c r="F15" s="24" t="s">
        <v>19</v>
      </c>
      <c r="G15" s="19">
        <v>138344.29</v>
      </c>
      <c r="H15" s="16" t="s">
        <v>21</v>
      </c>
      <c r="I15" s="17">
        <v>0</v>
      </c>
      <c r="J15" s="18">
        <v>46003</v>
      </c>
      <c r="K15" s="23"/>
    </row>
    <row r="16" spans="1:11" ht="20.100000000000001" customHeight="1" x14ac:dyDescent="0.25">
      <c r="A16" s="11">
        <v>12</v>
      </c>
      <c r="B16" s="12" t="s">
        <v>22</v>
      </c>
      <c r="C16" s="9">
        <v>45230</v>
      </c>
      <c r="D16" s="14" t="s">
        <v>23</v>
      </c>
      <c r="E16" s="14" t="s">
        <v>23</v>
      </c>
      <c r="F16" s="24" t="s">
        <v>11</v>
      </c>
      <c r="G16" s="19">
        <v>249837.5</v>
      </c>
      <c r="H16" s="16" t="s">
        <v>21</v>
      </c>
      <c r="I16" s="17">
        <v>0</v>
      </c>
      <c r="J16" s="18">
        <v>46028</v>
      </c>
      <c r="K16" s="23"/>
    </row>
    <row r="17" spans="1:11" ht="20.100000000000001" customHeight="1" x14ac:dyDescent="0.25">
      <c r="A17" s="11">
        <v>13</v>
      </c>
      <c r="B17" s="12" t="s">
        <v>22</v>
      </c>
      <c r="C17" s="25">
        <v>44770</v>
      </c>
      <c r="D17" s="14" t="s">
        <v>23</v>
      </c>
      <c r="E17" s="14" t="s">
        <v>23</v>
      </c>
      <c r="F17" s="24" t="s">
        <v>20</v>
      </c>
      <c r="G17" s="19">
        <v>1565697.79</v>
      </c>
      <c r="H17" s="16" t="s">
        <v>21</v>
      </c>
      <c r="I17" s="17">
        <v>0</v>
      </c>
      <c r="J17" s="10">
        <v>47048</v>
      </c>
      <c r="K17" s="26">
        <v>260949.63</v>
      </c>
    </row>
    <row r="18" spans="1:11" x14ac:dyDescent="0.25">
      <c r="A18" s="1" t="s">
        <v>10</v>
      </c>
      <c r="K18" s="5"/>
    </row>
    <row r="19" spans="1:11" x14ac:dyDescent="0.25">
      <c r="K19" s="6"/>
    </row>
    <row r="20" spans="1:11" x14ac:dyDescent="0.25">
      <c r="K20" s="7"/>
    </row>
    <row r="21" spans="1:11" x14ac:dyDescent="0.25">
      <c r="K21" s="2"/>
    </row>
    <row r="22" spans="1:11" x14ac:dyDescent="0.25">
      <c r="K22" s="2"/>
    </row>
    <row r="23" spans="1:11" x14ac:dyDescent="0.25">
      <c r="K23" s="2"/>
    </row>
    <row r="24" spans="1:11" x14ac:dyDescent="0.25">
      <c r="K24" s="2"/>
    </row>
    <row r="25" spans="1:11" x14ac:dyDescent="0.25">
      <c r="K25" s="2"/>
    </row>
    <row r="26" spans="1:11" x14ac:dyDescent="0.25">
      <c r="K26" s="2"/>
    </row>
    <row r="27" spans="1:11" x14ac:dyDescent="0.25">
      <c r="K27" s="2"/>
    </row>
    <row r="28" spans="1:11" x14ac:dyDescent="0.25">
      <c r="K28" s="2"/>
    </row>
    <row r="29" spans="1:11" x14ac:dyDescent="0.25">
      <c r="K29" s="2"/>
    </row>
    <row r="30" spans="1:11" x14ac:dyDescent="0.25">
      <c r="K30" s="2"/>
    </row>
    <row r="31" spans="1:11" x14ac:dyDescent="0.25">
      <c r="K31" s="2"/>
    </row>
    <row r="32" spans="1:11" x14ac:dyDescent="0.25">
      <c r="K32" s="2"/>
    </row>
    <row r="33" spans="11:11" x14ac:dyDescent="0.25">
      <c r="K33" s="2"/>
    </row>
    <row r="34" spans="11:11" x14ac:dyDescent="0.25">
      <c r="K34" s="2"/>
    </row>
    <row r="35" spans="11:11" x14ac:dyDescent="0.25">
      <c r="K35" s="2"/>
    </row>
    <row r="36" spans="11:11" x14ac:dyDescent="0.25">
      <c r="K36" s="2"/>
    </row>
    <row r="37" spans="11:11" x14ac:dyDescent="0.25">
      <c r="K37" s="2"/>
    </row>
    <row r="38" spans="11:11" x14ac:dyDescent="0.25">
      <c r="K38" s="2"/>
    </row>
    <row r="39" spans="11:11" x14ac:dyDescent="0.25">
      <c r="K39" s="2"/>
    </row>
    <row r="40" spans="11:11" x14ac:dyDescent="0.25">
      <c r="K40" s="2"/>
    </row>
    <row r="41" spans="11:11" x14ac:dyDescent="0.25">
      <c r="K41" s="2"/>
    </row>
    <row r="42" spans="11:11" x14ac:dyDescent="0.25">
      <c r="K42" s="2"/>
    </row>
    <row r="43" spans="11:11" x14ac:dyDescent="0.25">
      <c r="K43" s="2"/>
    </row>
    <row r="44" spans="11:11" x14ac:dyDescent="0.25">
      <c r="K44" s="2"/>
    </row>
    <row r="45" spans="11:11" x14ac:dyDescent="0.25">
      <c r="K45" s="2"/>
    </row>
    <row r="46" spans="11:11" x14ac:dyDescent="0.25">
      <c r="K46" s="2"/>
    </row>
    <row r="47" spans="11:11" x14ac:dyDescent="0.25">
      <c r="K47" s="2"/>
    </row>
    <row r="48" spans="11:11" x14ac:dyDescent="0.25">
      <c r="K48" s="2"/>
    </row>
    <row r="49" spans="11:11" x14ac:dyDescent="0.25">
      <c r="K49" s="2"/>
    </row>
    <row r="50" spans="11:11" x14ac:dyDescent="0.25">
      <c r="K50" s="2"/>
    </row>
    <row r="51" spans="11:11" x14ac:dyDescent="0.25">
      <c r="K51" s="2"/>
    </row>
    <row r="52" spans="11:11" x14ac:dyDescent="0.25">
      <c r="K52" s="2"/>
    </row>
    <row r="53" spans="11:11" x14ac:dyDescent="0.25">
      <c r="K53" s="2"/>
    </row>
    <row r="54" spans="11:11" x14ac:dyDescent="0.25">
      <c r="K54" s="2"/>
    </row>
    <row r="55" spans="11:11" x14ac:dyDescent="0.25">
      <c r="K55" s="2"/>
    </row>
    <row r="56" spans="11:11" x14ac:dyDescent="0.25">
      <c r="K56" s="2"/>
    </row>
    <row r="57" spans="11:11" x14ac:dyDescent="0.25">
      <c r="K57" s="2"/>
    </row>
    <row r="58" spans="11:11" x14ac:dyDescent="0.25">
      <c r="K58" s="2"/>
    </row>
    <row r="59" spans="11:11" x14ac:dyDescent="0.25">
      <c r="K59" s="2"/>
    </row>
    <row r="60" spans="11:11" x14ac:dyDescent="0.25">
      <c r="K60" s="2"/>
    </row>
    <row r="61" spans="11:11" x14ac:dyDescent="0.25">
      <c r="K61" s="2"/>
    </row>
    <row r="62" spans="11:11" x14ac:dyDescent="0.25">
      <c r="K62" s="2"/>
    </row>
    <row r="63" spans="11:11" x14ac:dyDescent="0.25">
      <c r="K63" s="2"/>
    </row>
    <row r="64" spans="11:11" x14ac:dyDescent="0.25">
      <c r="K64" s="2"/>
    </row>
    <row r="65" spans="11:11" x14ac:dyDescent="0.25">
      <c r="K65" s="2"/>
    </row>
    <row r="66" spans="11:11" x14ac:dyDescent="0.25">
      <c r="K66" s="2"/>
    </row>
    <row r="67" spans="11:11" x14ac:dyDescent="0.25">
      <c r="K67" s="2"/>
    </row>
    <row r="68" spans="11:11" x14ac:dyDescent="0.25">
      <c r="K68" s="2"/>
    </row>
    <row r="69" spans="11:11" x14ac:dyDescent="0.25">
      <c r="K69" s="2"/>
    </row>
    <row r="70" spans="11:11" x14ac:dyDescent="0.25">
      <c r="K70" s="2"/>
    </row>
    <row r="71" spans="11:11" x14ac:dyDescent="0.25">
      <c r="K71" s="2"/>
    </row>
    <row r="72" spans="11:11" x14ac:dyDescent="0.25">
      <c r="K72" s="2"/>
    </row>
    <row r="73" spans="11:11" x14ac:dyDescent="0.25">
      <c r="K73" s="2"/>
    </row>
    <row r="74" spans="11:11" x14ac:dyDescent="0.25">
      <c r="K74" s="2"/>
    </row>
    <row r="75" spans="11:11" x14ac:dyDescent="0.25">
      <c r="K75" s="2"/>
    </row>
    <row r="76" spans="11:11" x14ac:dyDescent="0.25">
      <c r="K76" s="2"/>
    </row>
    <row r="77" spans="11:11" x14ac:dyDescent="0.25">
      <c r="K77" s="2"/>
    </row>
    <row r="78" spans="11:11" x14ac:dyDescent="0.25">
      <c r="K78" s="2"/>
    </row>
    <row r="79" spans="11:11" x14ac:dyDescent="0.25">
      <c r="K79" s="2"/>
    </row>
    <row r="80" spans="11:11" x14ac:dyDescent="0.25">
      <c r="K80" s="2"/>
    </row>
    <row r="81" spans="11:11" x14ac:dyDescent="0.25">
      <c r="K81" s="2"/>
    </row>
    <row r="82" spans="11:11" x14ac:dyDescent="0.25">
      <c r="K82" s="2"/>
    </row>
    <row r="83" spans="11:11" x14ac:dyDescent="0.25">
      <c r="K83" s="2"/>
    </row>
    <row r="84" spans="11:11" x14ac:dyDescent="0.25">
      <c r="K84" s="2"/>
    </row>
    <row r="85" spans="11:11" x14ac:dyDescent="0.25">
      <c r="K85" s="2"/>
    </row>
    <row r="86" spans="11:11" x14ac:dyDescent="0.25">
      <c r="K86" s="2"/>
    </row>
  </sheetData>
  <mergeCells count="2">
    <mergeCell ref="A1:K1"/>
    <mergeCell ref="A4:B4"/>
  </mergeCells>
  <phoneticPr fontId="0" type="noConversion"/>
  <pageMargins left="0.25" right="0.25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1"/>
  <sheetViews>
    <sheetView zoomScale="90" zoomScaleNormal="90" workbookViewId="0">
      <selection sqref="A1:Y1"/>
    </sheetView>
  </sheetViews>
  <sheetFormatPr defaultColWidth="16.42578125" defaultRowHeight="15" x14ac:dyDescent="0.25"/>
  <cols>
    <col min="1" max="1" width="6.5703125" style="28" customWidth="1"/>
    <col min="2" max="2" width="24.7109375" style="28" customWidth="1"/>
    <col min="3" max="3" width="11.7109375" style="28" customWidth="1"/>
    <col min="4" max="4" width="26.7109375" style="28" customWidth="1"/>
    <col min="5" max="5" width="25" style="28" customWidth="1"/>
    <col min="6" max="6" width="7.7109375" style="28" customWidth="1"/>
    <col min="7" max="7" width="15.7109375" style="28" customWidth="1"/>
    <col min="8" max="8" width="15.5703125" style="28" customWidth="1"/>
    <col min="9" max="9" width="15.7109375" style="28" customWidth="1"/>
    <col min="10" max="10" width="10.85546875" style="72" customWidth="1"/>
    <col min="11" max="14" width="12" style="28" bestFit="1" customWidth="1"/>
    <col min="15" max="15" width="10.5703125" style="28" bestFit="1" customWidth="1"/>
    <col min="16" max="24" width="6.140625" style="28" bestFit="1" customWidth="1"/>
    <col min="25" max="25" width="12.28515625" style="28" bestFit="1" customWidth="1"/>
    <col min="26" max="16384" width="16.42578125" style="28"/>
  </cols>
  <sheetData>
    <row r="1" spans="1:28" ht="39" customHeight="1" x14ac:dyDescent="0.25">
      <c r="A1" s="121" t="s">
        <v>26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</row>
    <row r="2" spans="1:28" s="30" customFormat="1" ht="46.5" customHeight="1" x14ac:dyDescent="0.2">
      <c r="A2" s="120" t="s">
        <v>3</v>
      </c>
      <c r="B2" s="120" t="s">
        <v>5</v>
      </c>
      <c r="C2" s="120" t="s">
        <v>27</v>
      </c>
      <c r="D2" s="120" t="s">
        <v>9</v>
      </c>
      <c r="E2" s="120" t="s">
        <v>4</v>
      </c>
      <c r="F2" s="120" t="s">
        <v>7</v>
      </c>
      <c r="G2" s="120" t="s">
        <v>28</v>
      </c>
      <c r="H2" s="120" t="s">
        <v>29</v>
      </c>
      <c r="I2" s="120" t="s">
        <v>6</v>
      </c>
      <c r="J2" s="120" t="s">
        <v>2</v>
      </c>
      <c r="K2" s="120" t="s">
        <v>30</v>
      </c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29"/>
      <c r="AA2" s="29"/>
      <c r="AB2" s="29"/>
    </row>
    <row r="3" spans="1:28" s="30" customFormat="1" ht="22.5" customHeight="1" x14ac:dyDescent="0.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31" t="s">
        <v>31</v>
      </c>
      <c r="L3" s="31" t="s">
        <v>32</v>
      </c>
      <c r="M3" s="31" t="s">
        <v>33</v>
      </c>
      <c r="N3" s="31" t="s">
        <v>34</v>
      </c>
      <c r="O3" s="31" t="s">
        <v>35</v>
      </c>
      <c r="P3" s="31" t="s">
        <v>36</v>
      </c>
      <c r="Q3" s="31" t="s">
        <v>37</v>
      </c>
      <c r="R3" s="31" t="s">
        <v>38</v>
      </c>
      <c r="S3" s="31" t="s">
        <v>39</v>
      </c>
      <c r="T3" s="31" t="s">
        <v>40</v>
      </c>
      <c r="U3" s="31" t="s">
        <v>41</v>
      </c>
      <c r="V3" s="31" t="s">
        <v>42</v>
      </c>
      <c r="W3" s="31" t="s">
        <v>43</v>
      </c>
      <c r="X3" s="31" t="s">
        <v>44</v>
      </c>
      <c r="Y3" s="31" t="s">
        <v>45</v>
      </c>
      <c r="Z3" s="29"/>
      <c r="AA3" s="29"/>
      <c r="AB3" s="29"/>
    </row>
    <row r="4" spans="1:28" s="33" customFormat="1" ht="9" customHeight="1" x14ac:dyDescent="0.2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</row>
    <row r="5" spans="1:28" s="33" customFormat="1" ht="25.5" customHeight="1" x14ac:dyDescent="0.2">
      <c r="A5" s="117" t="s">
        <v>62</v>
      </c>
      <c r="B5" s="118"/>
      <c r="C5" s="118"/>
      <c r="D5" s="119"/>
      <c r="E5" s="32"/>
      <c r="F5" s="32"/>
      <c r="G5" s="73">
        <f>SUM(G6:G40)</f>
        <v>10484168.698592475</v>
      </c>
      <c r="H5" s="73">
        <f>SUM(H6:H40)</f>
        <v>12918628.420000002</v>
      </c>
      <c r="I5" s="74"/>
      <c r="J5" s="74"/>
      <c r="K5" s="73">
        <f>SUM(K6:K40)</f>
        <v>5027668.7806122387</v>
      </c>
      <c r="L5" s="73">
        <f t="shared" ref="L5:O5" si="0">SUM(L6:L40)</f>
        <v>3678359.8325231434</v>
      </c>
      <c r="M5" s="73">
        <f t="shared" si="0"/>
        <v>2086523.054543931</v>
      </c>
      <c r="N5" s="73">
        <f t="shared" si="0"/>
        <v>1604177.4699999997</v>
      </c>
      <c r="O5" s="73">
        <f t="shared" si="0"/>
        <v>521899.28</v>
      </c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8" ht="25.5" customHeight="1" x14ac:dyDescent="0.25">
      <c r="A6" s="34">
        <v>1</v>
      </c>
      <c r="B6" s="34" t="s">
        <v>22</v>
      </c>
      <c r="C6" s="35" t="s">
        <v>23</v>
      </c>
      <c r="D6" s="36" t="s">
        <v>46</v>
      </c>
      <c r="E6" s="37" t="s">
        <v>47</v>
      </c>
      <c r="F6" s="38" t="s">
        <v>48</v>
      </c>
      <c r="G6" s="39">
        <v>232264.91</v>
      </c>
      <c r="H6" s="40">
        <v>33180.699999999997</v>
      </c>
      <c r="I6" s="41">
        <v>45332</v>
      </c>
      <c r="J6" s="42">
        <v>0</v>
      </c>
      <c r="K6" s="43">
        <v>33180.702103656513</v>
      </c>
      <c r="L6" s="43">
        <v>0</v>
      </c>
      <c r="M6" s="43">
        <v>0</v>
      </c>
      <c r="N6" s="43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8" ht="25.5" customHeight="1" x14ac:dyDescent="0.25">
      <c r="A7" s="34">
        <v>2</v>
      </c>
      <c r="B7" s="34" t="s">
        <v>22</v>
      </c>
      <c r="C7" s="35" t="s">
        <v>23</v>
      </c>
      <c r="D7" s="36" t="s">
        <v>46</v>
      </c>
      <c r="E7" s="37" t="s">
        <v>49</v>
      </c>
      <c r="F7" s="38" t="s">
        <v>48</v>
      </c>
      <c r="G7" s="39">
        <v>237068.1</v>
      </c>
      <c r="H7" s="40">
        <v>59267.03</v>
      </c>
      <c r="I7" s="41">
        <v>45405</v>
      </c>
      <c r="J7" s="42">
        <v>0</v>
      </c>
      <c r="K7" s="43">
        <v>59267.025018249384</v>
      </c>
      <c r="L7" s="43">
        <v>0</v>
      </c>
      <c r="M7" s="43">
        <v>0</v>
      </c>
      <c r="N7" s="43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spans="1:28" ht="25.5" customHeight="1" x14ac:dyDescent="0.25">
      <c r="A8" s="34">
        <v>3</v>
      </c>
      <c r="B8" s="34" t="s">
        <v>22</v>
      </c>
      <c r="C8" s="35" t="s">
        <v>23</v>
      </c>
      <c r="D8" s="36" t="s">
        <v>46</v>
      </c>
      <c r="E8" s="37" t="s">
        <v>50</v>
      </c>
      <c r="F8" s="38" t="s">
        <v>48</v>
      </c>
      <c r="G8" s="39">
        <v>68393.72</v>
      </c>
      <c r="H8" s="40">
        <v>24138.959999999999</v>
      </c>
      <c r="I8" s="41">
        <v>45450</v>
      </c>
      <c r="J8" s="42">
        <v>0</v>
      </c>
      <c r="K8" s="43">
        <v>24138.960780410111</v>
      </c>
      <c r="L8" s="43">
        <v>0</v>
      </c>
      <c r="M8" s="43">
        <v>0</v>
      </c>
      <c r="N8" s="43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</row>
    <row r="9" spans="1:28" ht="25.5" customHeight="1" x14ac:dyDescent="0.25">
      <c r="A9" s="34">
        <v>4</v>
      </c>
      <c r="B9" s="34" t="s">
        <v>22</v>
      </c>
      <c r="C9" s="35" t="s">
        <v>23</v>
      </c>
      <c r="D9" s="36" t="s">
        <v>46</v>
      </c>
      <c r="E9" s="37" t="s">
        <v>51</v>
      </c>
      <c r="F9" s="38" t="s">
        <v>48</v>
      </c>
      <c r="G9" s="39">
        <v>238980.28</v>
      </c>
      <c r="H9" s="40">
        <v>170700.21</v>
      </c>
      <c r="I9" s="41">
        <v>46191</v>
      </c>
      <c r="J9" s="42">
        <v>0</v>
      </c>
      <c r="K9" s="43">
        <v>68280.071670316524</v>
      </c>
      <c r="L9" s="43">
        <v>68280.071670316524</v>
      </c>
      <c r="M9" s="43">
        <v>34140.062379719959</v>
      </c>
      <c r="N9" s="43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8" ht="25.5" customHeight="1" x14ac:dyDescent="0.25">
      <c r="A10" s="45">
        <v>5</v>
      </c>
      <c r="B10" s="45" t="s">
        <v>22</v>
      </c>
      <c r="C10" s="46" t="s">
        <v>23</v>
      </c>
      <c r="D10" s="36" t="s">
        <v>46</v>
      </c>
      <c r="E10" s="37" t="s">
        <v>52</v>
      </c>
      <c r="F10" s="38" t="s">
        <v>48</v>
      </c>
      <c r="G10" s="39">
        <v>74012.039999999994</v>
      </c>
      <c r="H10" s="40">
        <v>24670.68</v>
      </c>
      <c r="I10" s="41">
        <v>45464</v>
      </c>
      <c r="J10" s="42">
        <v>0</v>
      </c>
      <c r="K10" s="43">
        <v>24670.68285884929</v>
      </c>
      <c r="L10" s="43">
        <v>0</v>
      </c>
      <c r="M10" s="43">
        <v>0</v>
      </c>
      <c r="N10" s="43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1:28" ht="25.5" customHeight="1" x14ac:dyDescent="0.25">
      <c r="A11" s="45">
        <v>6</v>
      </c>
      <c r="B11" s="45" t="s">
        <v>22</v>
      </c>
      <c r="C11" s="46" t="s">
        <v>23</v>
      </c>
      <c r="D11" s="36" t="s">
        <v>46</v>
      </c>
      <c r="E11" s="37" t="s">
        <v>53</v>
      </c>
      <c r="F11" s="38" t="s">
        <v>48</v>
      </c>
      <c r="G11" s="39">
        <v>77884.78</v>
      </c>
      <c r="H11" s="40">
        <v>32793.589999999997</v>
      </c>
      <c r="I11" s="41">
        <v>45505</v>
      </c>
      <c r="J11" s="42">
        <v>0</v>
      </c>
      <c r="K11" s="43">
        <v>32793.586833897403</v>
      </c>
      <c r="L11" s="43">
        <v>0</v>
      </c>
      <c r="M11" s="43">
        <v>0</v>
      </c>
      <c r="N11" s="43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8" ht="25.5" customHeight="1" x14ac:dyDescent="0.25">
      <c r="A12" s="45">
        <v>7</v>
      </c>
      <c r="B12" s="45" t="s">
        <v>22</v>
      </c>
      <c r="C12" s="46" t="s">
        <v>23</v>
      </c>
      <c r="D12" s="36" t="s">
        <v>46</v>
      </c>
      <c r="E12" s="37" t="s">
        <v>53</v>
      </c>
      <c r="F12" s="38" t="s">
        <v>48</v>
      </c>
      <c r="G12" s="39">
        <v>192448.07</v>
      </c>
      <c r="H12" s="40">
        <v>76979.23</v>
      </c>
      <c r="I12" s="41">
        <v>45521</v>
      </c>
      <c r="J12" s="42">
        <v>0</v>
      </c>
      <c r="K12" s="43">
        <v>76979.228880483104</v>
      </c>
      <c r="L12" s="43">
        <v>0</v>
      </c>
      <c r="M12" s="43">
        <v>0</v>
      </c>
      <c r="N12" s="43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</row>
    <row r="13" spans="1:28" ht="25.5" customHeight="1" x14ac:dyDescent="0.25">
      <c r="A13" s="45">
        <v>8</v>
      </c>
      <c r="B13" s="45" t="s">
        <v>22</v>
      </c>
      <c r="C13" s="46" t="s">
        <v>23</v>
      </c>
      <c r="D13" s="36" t="s">
        <v>46</v>
      </c>
      <c r="E13" s="37" t="s">
        <v>54</v>
      </c>
      <c r="F13" s="38" t="s">
        <v>48</v>
      </c>
      <c r="G13" s="39">
        <v>394969.16</v>
      </c>
      <c r="H13" s="40">
        <v>287250.32</v>
      </c>
      <c r="I13" s="41">
        <v>46245</v>
      </c>
      <c r="J13" s="42">
        <v>0</v>
      </c>
      <c r="K13" s="43">
        <v>107718.8612383038</v>
      </c>
      <c r="L13" s="43">
        <v>107718.8612383038</v>
      </c>
      <c r="M13" s="43">
        <v>71812.602030658949</v>
      </c>
      <c r="N13" s="43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</row>
    <row r="14" spans="1:28" ht="25.5" customHeight="1" x14ac:dyDescent="0.25">
      <c r="A14" s="45">
        <v>9</v>
      </c>
      <c r="B14" s="45" t="s">
        <v>22</v>
      </c>
      <c r="C14" s="46" t="s">
        <v>23</v>
      </c>
      <c r="D14" s="36" t="s">
        <v>46</v>
      </c>
      <c r="E14" s="37" t="s">
        <v>11</v>
      </c>
      <c r="F14" s="38" t="s">
        <v>48</v>
      </c>
      <c r="G14" s="39">
        <v>97115.77</v>
      </c>
      <c r="H14" s="40">
        <v>41621.040000000001</v>
      </c>
      <c r="I14" s="41">
        <v>45554</v>
      </c>
      <c r="J14" s="42">
        <v>0</v>
      </c>
      <c r="K14" s="43">
        <v>41621.043201274137</v>
      </c>
      <c r="L14" s="43">
        <v>0</v>
      </c>
      <c r="M14" s="43">
        <v>0</v>
      </c>
      <c r="N14" s="43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</row>
    <row r="15" spans="1:28" ht="25.5" customHeight="1" x14ac:dyDescent="0.25">
      <c r="A15" s="45">
        <v>10</v>
      </c>
      <c r="B15" s="45" t="s">
        <v>22</v>
      </c>
      <c r="C15" s="46" t="s">
        <v>23</v>
      </c>
      <c r="D15" s="36" t="s">
        <v>46</v>
      </c>
      <c r="E15" s="37" t="s">
        <v>55</v>
      </c>
      <c r="F15" s="38" t="s">
        <v>48</v>
      </c>
      <c r="G15" s="47">
        <v>162861.94</v>
      </c>
      <c r="H15" s="40">
        <v>73287.88</v>
      </c>
      <c r="I15" s="41">
        <v>45549</v>
      </c>
      <c r="J15" s="42">
        <v>0</v>
      </c>
      <c r="K15" s="43">
        <v>73287.875771451334</v>
      </c>
      <c r="L15" s="43">
        <v>0</v>
      </c>
      <c r="M15" s="43">
        <v>0</v>
      </c>
      <c r="N15" s="43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</row>
    <row r="16" spans="1:28" ht="25.5" customHeight="1" x14ac:dyDescent="0.25">
      <c r="A16" s="45">
        <v>11</v>
      </c>
      <c r="B16" s="45" t="s">
        <v>22</v>
      </c>
      <c r="C16" s="46" t="s">
        <v>23</v>
      </c>
      <c r="D16" s="36" t="s">
        <v>46</v>
      </c>
      <c r="E16" s="37" t="s">
        <v>53</v>
      </c>
      <c r="F16" s="38" t="s">
        <v>48</v>
      </c>
      <c r="G16" s="47">
        <v>187664.52</v>
      </c>
      <c r="H16" s="40">
        <v>136483.28</v>
      </c>
      <c r="I16" s="41">
        <v>46264</v>
      </c>
      <c r="J16" s="42">
        <v>0</v>
      </c>
      <c r="K16" s="43">
        <v>51181.238303802485</v>
      </c>
      <c r="L16" s="43">
        <v>51181.238303802485</v>
      </c>
      <c r="M16" s="43">
        <v>34120.804300218988</v>
      </c>
      <c r="N16" s="43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</row>
    <row r="17" spans="1:25" ht="25.5" customHeight="1" x14ac:dyDescent="0.25">
      <c r="A17" s="45">
        <v>12</v>
      </c>
      <c r="B17" s="45" t="s">
        <v>22</v>
      </c>
      <c r="C17" s="46" t="s">
        <v>23</v>
      </c>
      <c r="D17" s="36" t="s">
        <v>46</v>
      </c>
      <c r="E17" s="37" t="s">
        <v>47</v>
      </c>
      <c r="F17" s="38" t="s">
        <v>48</v>
      </c>
      <c r="G17" s="47">
        <v>210490.08</v>
      </c>
      <c r="H17" s="40">
        <v>90210.04</v>
      </c>
      <c r="I17" s="41">
        <v>45585</v>
      </c>
      <c r="J17" s="42">
        <v>0</v>
      </c>
      <c r="K17" s="43">
        <v>90210.04</v>
      </c>
      <c r="L17" s="43">
        <v>0</v>
      </c>
      <c r="M17" s="43">
        <v>0</v>
      </c>
      <c r="N17" s="43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</row>
    <row r="18" spans="1:25" ht="25.5" customHeight="1" x14ac:dyDescent="0.25">
      <c r="A18" s="45">
        <v>13</v>
      </c>
      <c r="B18" s="45" t="s">
        <v>22</v>
      </c>
      <c r="C18" s="46" t="s">
        <v>23</v>
      </c>
      <c r="D18" s="36" t="s">
        <v>46</v>
      </c>
      <c r="E18" s="37" t="s">
        <v>56</v>
      </c>
      <c r="F18" s="38" t="s">
        <v>48</v>
      </c>
      <c r="G18" s="47">
        <v>375833.67</v>
      </c>
      <c r="H18" s="40">
        <v>178968.41</v>
      </c>
      <c r="I18" s="41">
        <v>45560</v>
      </c>
      <c r="J18" s="42">
        <v>0</v>
      </c>
      <c r="K18" s="48">
        <v>178968.41197159726</v>
      </c>
      <c r="L18" s="43">
        <v>0</v>
      </c>
      <c r="M18" s="43">
        <v>0</v>
      </c>
      <c r="N18" s="43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</row>
    <row r="19" spans="1:25" ht="25.5" customHeight="1" x14ac:dyDescent="0.25">
      <c r="A19" s="45">
        <v>14</v>
      </c>
      <c r="B19" s="45" t="s">
        <v>22</v>
      </c>
      <c r="C19" s="46" t="s">
        <v>23</v>
      </c>
      <c r="D19" s="36" t="s">
        <v>46</v>
      </c>
      <c r="E19" s="37" t="s">
        <v>57</v>
      </c>
      <c r="F19" s="38" t="s">
        <v>48</v>
      </c>
      <c r="G19" s="47">
        <v>136160.63</v>
      </c>
      <c r="H19" s="40">
        <v>68080.320000000007</v>
      </c>
      <c r="I19" s="41">
        <v>45595</v>
      </c>
      <c r="J19" s="42">
        <v>0</v>
      </c>
      <c r="K19" s="43">
        <v>68080.316875705073</v>
      </c>
      <c r="L19" s="43">
        <v>0</v>
      </c>
      <c r="M19" s="43">
        <v>0</v>
      </c>
      <c r="N19" s="43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</row>
    <row r="20" spans="1:25" ht="25.5" customHeight="1" x14ac:dyDescent="0.25">
      <c r="A20" s="45">
        <v>15</v>
      </c>
      <c r="B20" s="45" t="s">
        <v>22</v>
      </c>
      <c r="C20" s="46" t="s">
        <v>23</v>
      </c>
      <c r="D20" s="36" t="s">
        <v>46</v>
      </c>
      <c r="E20" s="37" t="s">
        <v>58</v>
      </c>
      <c r="F20" s="38" t="s">
        <v>48</v>
      </c>
      <c r="G20" s="47">
        <v>110163.18</v>
      </c>
      <c r="H20" s="40">
        <v>55215.58</v>
      </c>
      <c r="I20" s="41">
        <v>45610</v>
      </c>
      <c r="J20" s="42">
        <v>0</v>
      </c>
      <c r="K20" s="43">
        <v>55215.58</v>
      </c>
      <c r="L20" s="43">
        <v>0</v>
      </c>
      <c r="M20" s="43">
        <v>0</v>
      </c>
      <c r="N20" s="43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</row>
    <row r="21" spans="1:25" ht="25.5" customHeight="1" x14ac:dyDescent="0.25">
      <c r="A21" s="45">
        <v>16</v>
      </c>
      <c r="B21" s="45" t="s">
        <v>22</v>
      </c>
      <c r="C21" s="46" t="s">
        <v>23</v>
      </c>
      <c r="D21" s="36" t="s">
        <v>46</v>
      </c>
      <c r="E21" s="37" t="s">
        <v>57</v>
      </c>
      <c r="F21" s="38" t="s">
        <v>48</v>
      </c>
      <c r="G21" s="39">
        <v>318468.03999999998</v>
      </c>
      <c r="H21" s="40">
        <v>159234.01999999999</v>
      </c>
      <c r="I21" s="41">
        <v>45646</v>
      </c>
      <c r="J21" s="42">
        <v>0</v>
      </c>
      <c r="K21" s="43">
        <v>159234.02338133473</v>
      </c>
      <c r="L21" s="43">
        <v>0</v>
      </c>
      <c r="M21" s="43">
        <v>0</v>
      </c>
      <c r="N21" s="43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</row>
    <row r="22" spans="1:25" ht="25.5" customHeight="1" x14ac:dyDescent="0.25">
      <c r="A22" s="45">
        <v>17</v>
      </c>
      <c r="B22" s="45" t="s">
        <v>22</v>
      </c>
      <c r="C22" s="46" t="s">
        <v>23</v>
      </c>
      <c r="D22" s="36" t="s">
        <v>46</v>
      </c>
      <c r="E22" s="37" t="s">
        <v>59</v>
      </c>
      <c r="F22" s="38" t="s">
        <v>48</v>
      </c>
      <c r="G22" s="39">
        <v>348162.45</v>
      </c>
      <c r="H22" s="40">
        <v>188588</v>
      </c>
      <c r="I22" s="41">
        <v>45672</v>
      </c>
      <c r="J22" s="42">
        <v>0</v>
      </c>
      <c r="K22" s="43">
        <v>174081.22635874973</v>
      </c>
      <c r="L22" s="43">
        <v>14506.768863229145</v>
      </c>
      <c r="M22" s="43">
        <v>0</v>
      </c>
      <c r="N22" s="43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</row>
    <row r="23" spans="1:25" ht="25.5" customHeight="1" x14ac:dyDescent="0.25">
      <c r="A23" s="49">
        <v>18</v>
      </c>
      <c r="B23" s="49" t="s">
        <v>22</v>
      </c>
      <c r="C23" s="50" t="s">
        <v>23</v>
      </c>
      <c r="D23" s="51" t="s">
        <v>46</v>
      </c>
      <c r="E23" s="52" t="s">
        <v>12</v>
      </c>
      <c r="F23" s="53" t="s">
        <v>48</v>
      </c>
      <c r="G23" s="39">
        <v>0</v>
      </c>
      <c r="H23" s="40">
        <v>1287005.67</v>
      </c>
      <c r="I23" s="41">
        <v>46463</v>
      </c>
      <c r="J23" s="54">
        <v>0</v>
      </c>
      <c r="K23" s="43">
        <v>386101.68000000011</v>
      </c>
      <c r="L23" s="43">
        <v>418276.82000000012</v>
      </c>
      <c r="M23" s="43">
        <v>353926.5400000001</v>
      </c>
      <c r="N23" s="43">
        <v>128700.63</v>
      </c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</row>
    <row r="24" spans="1:25" ht="25.5" customHeight="1" x14ac:dyDescent="0.25">
      <c r="A24" s="49">
        <v>19</v>
      </c>
      <c r="B24" s="49" t="s">
        <v>22</v>
      </c>
      <c r="C24" s="50" t="s">
        <v>23</v>
      </c>
      <c r="D24" s="51" t="s">
        <v>46</v>
      </c>
      <c r="E24" s="52" t="s">
        <v>13</v>
      </c>
      <c r="F24" s="53" t="s">
        <v>48</v>
      </c>
      <c r="G24" s="39">
        <v>0</v>
      </c>
      <c r="H24" s="40">
        <v>108874.18</v>
      </c>
      <c r="I24" s="41">
        <v>45738</v>
      </c>
      <c r="J24" s="54">
        <v>0</v>
      </c>
      <c r="K24" s="43">
        <v>87099.344999999987</v>
      </c>
      <c r="L24" s="43">
        <v>21774.83625</v>
      </c>
      <c r="M24" s="43"/>
      <c r="N24" s="43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1:25" ht="25.5" customHeight="1" x14ac:dyDescent="0.25">
      <c r="A25" s="49">
        <v>20</v>
      </c>
      <c r="B25" s="49" t="s">
        <v>22</v>
      </c>
      <c r="C25" s="50" t="s">
        <v>23</v>
      </c>
      <c r="D25" s="51" t="s">
        <v>46</v>
      </c>
      <c r="E25" s="52" t="s">
        <v>13</v>
      </c>
      <c r="F25" s="53" t="s">
        <v>48</v>
      </c>
      <c r="G25" s="39">
        <v>0</v>
      </c>
      <c r="H25" s="40">
        <v>162585.44</v>
      </c>
      <c r="I25" s="41">
        <v>45770</v>
      </c>
      <c r="J25" s="54">
        <v>0</v>
      </c>
      <c r="K25" s="43">
        <v>121939.07999999997</v>
      </c>
      <c r="L25" s="43">
        <v>40646.36</v>
      </c>
      <c r="M25" s="43"/>
      <c r="N25" s="43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</row>
    <row r="26" spans="1:25" ht="25.5" customHeight="1" x14ac:dyDescent="0.25">
      <c r="A26" s="49">
        <v>21</v>
      </c>
      <c r="B26" s="49" t="s">
        <v>22</v>
      </c>
      <c r="C26" s="50" t="s">
        <v>23</v>
      </c>
      <c r="D26" s="51" t="s">
        <v>46</v>
      </c>
      <c r="E26" s="52" t="s">
        <v>14</v>
      </c>
      <c r="F26" s="53" t="s">
        <v>48</v>
      </c>
      <c r="G26" s="39">
        <v>0</v>
      </c>
      <c r="H26" s="40">
        <v>149831.25</v>
      </c>
      <c r="I26" s="41">
        <v>45826</v>
      </c>
      <c r="J26" s="54">
        <v>0</v>
      </c>
      <c r="K26" s="43">
        <v>99887.499999999985</v>
      </c>
      <c r="L26" s="43">
        <v>49943.75</v>
      </c>
      <c r="M26" s="43"/>
      <c r="N26" s="43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</row>
    <row r="27" spans="1:25" ht="25.5" customHeight="1" x14ac:dyDescent="0.25">
      <c r="A27" s="49">
        <v>22</v>
      </c>
      <c r="B27" s="49" t="s">
        <v>22</v>
      </c>
      <c r="C27" s="50" t="s">
        <v>23</v>
      </c>
      <c r="D27" s="51" t="s">
        <v>46</v>
      </c>
      <c r="E27" s="52" t="s">
        <v>15</v>
      </c>
      <c r="F27" s="53" t="s">
        <v>48</v>
      </c>
      <c r="G27" s="39">
        <v>0</v>
      </c>
      <c r="H27" s="40">
        <v>325000</v>
      </c>
      <c r="I27" s="41">
        <v>45870</v>
      </c>
      <c r="J27" s="54">
        <v>0</v>
      </c>
      <c r="K27" s="43">
        <v>195000</v>
      </c>
      <c r="L27" s="43">
        <v>130000</v>
      </c>
      <c r="M27" s="43"/>
      <c r="N27" s="43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ht="25.5" customHeight="1" x14ac:dyDescent="0.25">
      <c r="A28" s="49">
        <v>23</v>
      </c>
      <c r="B28" s="49" t="s">
        <v>22</v>
      </c>
      <c r="C28" s="50" t="s">
        <v>23</v>
      </c>
      <c r="D28" s="51" t="s">
        <v>46</v>
      </c>
      <c r="E28" s="52" t="s">
        <v>16</v>
      </c>
      <c r="F28" s="53" t="s">
        <v>48</v>
      </c>
      <c r="G28" s="39">
        <v>0</v>
      </c>
      <c r="H28" s="40">
        <v>885993.24</v>
      </c>
      <c r="I28" s="41">
        <v>46588</v>
      </c>
      <c r="J28" s="54">
        <v>0</v>
      </c>
      <c r="K28" s="43">
        <v>241634.51999999993</v>
      </c>
      <c r="L28" s="43">
        <v>261770.72999999992</v>
      </c>
      <c r="M28" s="43">
        <v>241634.51999999993</v>
      </c>
      <c r="N28" s="43">
        <v>140953.46999999997</v>
      </c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</row>
    <row r="29" spans="1:25" ht="25.5" customHeight="1" x14ac:dyDescent="0.25">
      <c r="A29" s="49">
        <v>24</v>
      </c>
      <c r="B29" s="49" t="s">
        <v>22</v>
      </c>
      <c r="C29" s="50" t="s">
        <v>23</v>
      </c>
      <c r="D29" s="51" t="s">
        <v>46</v>
      </c>
      <c r="E29" s="52" t="s">
        <v>17</v>
      </c>
      <c r="F29" s="53" t="s">
        <v>48</v>
      </c>
      <c r="G29" s="39">
        <v>0</v>
      </c>
      <c r="H29" s="40">
        <v>263812.5</v>
      </c>
      <c r="I29" s="41">
        <v>45902</v>
      </c>
      <c r="J29" s="54">
        <v>0</v>
      </c>
      <c r="K29" s="43">
        <v>150750</v>
      </c>
      <c r="L29" s="43">
        <v>113062.5</v>
      </c>
      <c r="M29" s="43"/>
      <c r="N29" s="43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</row>
    <row r="30" spans="1:25" ht="25.5" customHeight="1" x14ac:dyDescent="0.25">
      <c r="A30" s="49">
        <v>25</v>
      </c>
      <c r="B30" s="49" t="s">
        <v>22</v>
      </c>
      <c r="C30" s="50" t="s">
        <v>23</v>
      </c>
      <c r="D30" s="51" t="s">
        <v>46</v>
      </c>
      <c r="E30" s="52" t="s">
        <v>12</v>
      </c>
      <c r="F30" s="53" t="s">
        <v>48</v>
      </c>
      <c r="G30" s="39">
        <v>0</v>
      </c>
      <c r="H30" s="40">
        <v>358403.79</v>
      </c>
      <c r="I30" s="41">
        <v>45931</v>
      </c>
      <c r="J30" s="54">
        <v>0</v>
      </c>
      <c r="K30" s="55">
        <v>195492.95999999996</v>
      </c>
      <c r="L30" s="55">
        <v>162910.83000000002</v>
      </c>
      <c r="M30" s="43"/>
      <c r="N30" s="43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</row>
    <row r="31" spans="1:25" ht="25.5" customHeight="1" x14ac:dyDescent="0.25">
      <c r="A31" s="49">
        <v>26</v>
      </c>
      <c r="B31" s="49" t="s">
        <v>22</v>
      </c>
      <c r="C31" s="50" t="s">
        <v>23</v>
      </c>
      <c r="D31" s="51" t="s">
        <v>46</v>
      </c>
      <c r="E31" s="52" t="s">
        <v>16</v>
      </c>
      <c r="F31" s="53" t="s">
        <v>48</v>
      </c>
      <c r="G31" s="39">
        <v>0</v>
      </c>
      <c r="H31" s="40">
        <v>139944.17000000001</v>
      </c>
      <c r="I31" s="41">
        <v>46678</v>
      </c>
      <c r="J31" s="54">
        <v>0</v>
      </c>
      <c r="K31" s="43">
        <v>38708.020000000004</v>
      </c>
      <c r="L31" s="48">
        <v>35730.480000000003</v>
      </c>
      <c r="M31" s="48">
        <v>35730.480000000003</v>
      </c>
      <c r="N31" s="48">
        <v>29775.190000000002</v>
      </c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</row>
    <row r="32" spans="1:25" ht="25.5" customHeight="1" x14ac:dyDescent="0.25">
      <c r="A32" s="49">
        <v>27</v>
      </c>
      <c r="B32" s="49" t="s">
        <v>22</v>
      </c>
      <c r="C32" s="50" t="s">
        <v>23</v>
      </c>
      <c r="D32" s="51" t="s">
        <v>46</v>
      </c>
      <c r="E32" s="52" t="s">
        <v>18</v>
      </c>
      <c r="F32" s="53" t="s">
        <v>48</v>
      </c>
      <c r="G32" s="39">
        <v>0</v>
      </c>
      <c r="H32" s="40">
        <v>379911.8</v>
      </c>
      <c r="I32" s="41">
        <v>45990</v>
      </c>
      <c r="J32" s="54">
        <v>0</v>
      </c>
      <c r="K32" s="43">
        <v>189955.89999999994</v>
      </c>
      <c r="L32" s="48">
        <v>189955.89999999994</v>
      </c>
      <c r="M32" s="55"/>
      <c r="N32" s="55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</row>
    <row r="33" spans="1:25" ht="25.5" customHeight="1" x14ac:dyDescent="0.25">
      <c r="A33" s="49">
        <v>28</v>
      </c>
      <c r="B33" s="49" t="s">
        <v>22</v>
      </c>
      <c r="C33" s="50" t="s">
        <v>23</v>
      </c>
      <c r="D33" s="51" t="s">
        <v>46</v>
      </c>
      <c r="E33" s="52" t="s">
        <v>19</v>
      </c>
      <c r="F33" s="53" t="s">
        <v>48</v>
      </c>
      <c r="G33" s="39">
        <v>0</v>
      </c>
      <c r="H33" s="40">
        <v>138344.29</v>
      </c>
      <c r="I33" s="41">
        <v>46003</v>
      </c>
      <c r="J33" s="54">
        <v>0</v>
      </c>
      <c r="K33" s="56">
        <v>69172.2</v>
      </c>
      <c r="L33" s="56">
        <v>69172.09</v>
      </c>
      <c r="M33" s="43"/>
      <c r="N33" s="43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</row>
    <row r="34" spans="1:25" ht="25.5" customHeight="1" x14ac:dyDescent="0.25">
      <c r="A34" s="49">
        <v>29</v>
      </c>
      <c r="B34" s="49" t="s">
        <v>22</v>
      </c>
      <c r="C34" s="50" t="s">
        <v>23</v>
      </c>
      <c r="D34" s="51" t="s">
        <v>46</v>
      </c>
      <c r="E34" s="52" t="s">
        <v>11</v>
      </c>
      <c r="F34" s="53" t="s">
        <v>48</v>
      </c>
      <c r="G34" s="39">
        <v>0</v>
      </c>
      <c r="H34" s="40">
        <v>249837.5</v>
      </c>
      <c r="I34" s="41">
        <v>46028</v>
      </c>
      <c r="J34" s="54">
        <v>0</v>
      </c>
      <c r="K34" s="57">
        <v>114508.85416666666</v>
      </c>
      <c r="L34" s="57">
        <v>124918.74999999999</v>
      </c>
      <c r="M34" s="48">
        <v>10409.895833333334</v>
      </c>
      <c r="N34" s="43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</row>
    <row r="35" spans="1:25" ht="25.5" customHeight="1" x14ac:dyDescent="0.25">
      <c r="A35" s="45">
        <v>30</v>
      </c>
      <c r="B35" s="45" t="s">
        <v>22</v>
      </c>
      <c r="C35" s="46" t="s">
        <v>23</v>
      </c>
      <c r="D35" s="36" t="s">
        <v>60</v>
      </c>
      <c r="E35" s="37" t="s">
        <v>20</v>
      </c>
      <c r="F35" s="38" t="s">
        <v>48</v>
      </c>
      <c r="G35" s="58">
        <v>1304748.1599999999</v>
      </c>
      <c r="H35" s="58">
        <v>1043798.53</v>
      </c>
      <c r="I35" s="41">
        <v>46483</v>
      </c>
      <c r="J35" s="42">
        <v>0</v>
      </c>
      <c r="K35" s="59">
        <v>260949.63</v>
      </c>
      <c r="L35" s="59">
        <v>260949.63</v>
      </c>
      <c r="M35" s="59">
        <v>260949.63</v>
      </c>
      <c r="N35" s="59">
        <v>260949.64</v>
      </c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</row>
    <row r="36" spans="1:25" ht="25.5" customHeight="1" x14ac:dyDescent="0.25">
      <c r="A36" s="45">
        <v>31</v>
      </c>
      <c r="B36" s="45" t="s">
        <v>22</v>
      </c>
      <c r="C36" s="46" t="s">
        <v>23</v>
      </c>
      <c r="D36" s="36" t="s">
        <v>60</v>
      </c>
      <c r="E36" s="37" t="s">
        <v>20</v>
      </c>
      <c r="F36" s="38" t="s">
        <v>48</v>
      </c>
      <c r="G36" s="58">
        <v>1304748.1599999999</v>
      </c>
      <c r="H36" s="58">
        <v>1043798.53</v>
      </c>
      <c r="I36" s="41">
        <v>46483</v>
      </c>
      <c r="J36" s="42">
        <v>0</v>
      </c>
      <c r="K36" s="59">
        <v>260949.63</v>
      </c>
      <c r="L36" s="59">
        <v>260949.63</v>
      </c>
      <c r="M36" s="59">
        <v>260949.63</v>
      </c>
      <c r="N36" s="59">
        <v>260949.64</v>
      </c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</row>
    <row r="37" spans="1:25" ht="25.5" customHeight="1" x14ac:dyDescent="0.25">
      <c r="A37" s="34">
        <v>32</v>
      </c>
      <c r="B37" s="34" t="s">
        <v>22</v>
      </c>
      <c r="C37" s="35" t="s">
        <v>23</v>
      </c>
      <c r="D37" s="36" t="s">
        <v>60</v>
      </c>
      <c r="E37" s="37" t="s">
        <v>20</v>
      </c>
      <c r="F37" s="38" t="s">
        <v>48</v>
      </c>
      <c r="G37" s="58">
        <v>1304748.1599999999</v>
      </c>
      <c r="H37" s="58">
        <v>1043798.53</v>
      </c>
      <c r="I37" s="41">
        <v>46483</v>
      </c>
      <c r="J37" s="42">
        <v>0</v>
      </c>
      <c r="K37" s="59">
        <v>260949.63</v>
      </c>
      <c r="L37" s="59">
        <v>260949.63</v>
      </c>
      <c r="M37" s="59">
        <v>260949.63</v>
      </c>
      <c r="N37" s="59">
        <v>260949.64</v>
      </c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25" ht="25.5" customHeight="1" x14ac:dyDescent="0.25">
      <c r="A38" s="34">
        <v>33</v>
      </c>
      <c r="B38" s="34" t="s">
        <v>22</v>
      </c>
      <c r="C38" s="35" t="s">
        <v>23</v>
      </c>
      <c r="D38" s="36" t="s">
        <v>60</v>
      </c>
      <c r="E38" s="37" t="s">
        <v>20</v>
      </c>
      <c r="F38" s="38" t="s">
        <v>48</v>
      </c>
      <c r="G38" s="58">
        <v>1565697.79</v>
      </c>
      <c r="H38" s="58">
        <v>1304748.1599999999</v>
      </c>
      <c r="I38" s="41">
        <v>46918</v>
      </c>
      <c r="J38" s="42">
        <v>0</v>
      </c>
      <c r="K38" s="59">
        <v>260949.63</v>
      </c>
      <c r="L38" s="59">
        <v>260949.63</v>
      </c>
      <c r="M38" s="59">
        <v>260949.63</v>
      </c>
      <c r="N38" s="59">
        <v>260949.63</v>
      </c>
      <c r="O38" s="59">
        <v>260949.64</v>
      </c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25" ht="25.5" customHeight="1" x14ac:dyDescent="0.25">
      <c r="A39" s="34">
        <v>34</v>
      </c>
      <c r="B39" s="34" t="s">
        <v>22</v>
      </c>
      <c r="C39" s="35" t="s">
        <v>23</v>
      </c>
      <c r="D39" s="36" t="s">
        <v>60</v>
      </c>
      <c r="E39" s="37" t="s">
        <v>20</v>
      </c>
      <c r="F39" s="38" t="s">
        <v>48</v>
      </c>
      <c r="G39" s="58">
        <v>0</v>
      </c>
      <c r="H39" s="58">
        <v>1304748.1599999999</v>
      </c>
      <c r="I39" s="41">
        <v>47048</v>
      </c>
      <c r="J39" s="42">
        <v>0</v>
      </c>
      <c r="K39" s="59">
        <v>260949.63</v>
      </c>
      <c r="L39" s="59">
        <v>260949.63</v>
      </c>
      <c r="M39" s="59">
        <v>260949.63</v>
      </c>
      <c r="N39" s="59">
        <v>260949.63</v>
      </c>
      <c r="O39" s="59">
        <v>260949.64</v>
      </c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25.5" customHeight="1" x14ac:dyDescent="0.25">
      <c r="A40" s="34">
        <v>35</v>
      </c>
      <c r="B40" s="34" t="s">
        <v>22</v>
      </c>
      <c r="C40" s="35" t="s">
        <v>23</v>
      </c>
      <c r="D40" s="60" t="s">
        <v>46</v>
      </c>
      <c r="E40" s="61" t="s">
        <v>61</v>
      </c>
      <c r="F40" s="16" t="s">
        <v>48</v>
      </c>
      <c r="G40" s="62">
        <v>1541285.0885924746</v>
      </c>
      <c r="H40" s="62">
        <v>1027523.39</v>
      </c>
      <c r="I40" s="63">
        <v>45785</v>
      </c>
      <c r="J40" s="64">
        <v>0</v>
      </c>
      <c r="K40" s="65">
        <v>513761.69619749149</v>
      </c>
      <c r="L40" s="65">
        <v>513761.69619749149</v>
      </c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x14ac:dyDescent="0.25">
      <c r="G41" s="66"/>
      <c r="H41" s="67"/>
      <c r="I41" s="67"/>
      <c r="J41" s="67"/>
      <c r="K41" s="67"/>
      <c r="L41" s="67"/>
      <c r="M41" s="67"/>
      <c r="N41" s="67"/>
      <c r="O41" s="67"/>
    </row>
    <row r="42" spans="1:25" x14ac:dyDescent="0.25">
      <c r="I42" s="68"/>
      <c r="J42" s="68"/>
      <c r="K42" s="69"/>
    </row>
    <row r="43" spans="1:25" x14ac:dyDescent="0.25">
      <c r="G43" s="70"/>
      <c r="I43" s="69"/>
      <c r="J43" s="69"/>
    </row>
    <row r="44" spans="1:25" x14ac:dyDescent="0.25">
      <c r="H44" s="69"/>
      <c r="I44" s="71"/>
      <c r="J44" s="71"/>
    </row>
    <row r="45" spans="1:25" x14ac:dyDescent="0.25">
      <c r="G45" s="69"/>
      <c r="J45" s="28"/>
    </row>
    <row r="46" spans="1:25" x14ac:dyDescent="0.25">
      <c r="J46" s="28"/>
    </row>
    <row r="47" spans="1:25" x14ac:dyDescent="0.25">
      <c r="J47" s="28"/>
    </row>
    <row r="48" spans="1:25" x14ac:dyDescent="0.25">
      <c r="J48" s="28"/>
    </row>
    <row r="49" spans="9:10" x14ac:dyDescent="0.25">
      <c r="J49" s="28"/>
    </row>
    <row r="50" spans="9:10" x14ac:dyDescent="0.25">
      <c r="J50" s="28"/>
    </row>
    <row r="51" spans="9:10" x14ac:dyDescent="0.25">
      <c r="J51" s="28"/>
    </row>
    <row r="52" spans="9:10" x14ac:dyDescent="0.25">
      <c r="I52" s="69"/>
      <c r="J52" s="69"/>
    </row>
    <row r="53" spans="9:10" x14ac:dyDescent="0.25">
      <c r="J53" s="28"/>
    </row>
    <row r="54" spans="9:10" x14ac:dyDescent="0.25">
      <c r="J54" s="28"/>
    </row>
    <row r="55" spans="9:10" x14ac:dyDescent="0.25">
      <c r="J55" s="28"/>
    </row>
    <row r="56" spans="9:10" x14ac:dyDescent="0.25">
      <c r="J56" s="28"/>
    </row>
    <row r="57" spans="9:10" x14ac:dyDescent="0.25">
      <c r="J57" s="28"/>
    </row>
    <row r="58" spans="9:10" x14ac:dyDescent="0.25">
      <c r="J58" s="28"/>
    </row>
    <row r="59" spans="9:10" x14ac:dyDescent="0.25">
      <c r="J59" s="28"/>
    </row>
    <row r="60" spans="9:10" x14ac:dyDescent="0.25">
      <c r="J60" s="28"/>
    </row>
    <row r="61" spans="9:10" x14ac:dyDescent="0.25">
      <c r="J61" s="28"/>
    </row>
    <row r="62" spans="9:10" x14ac:dyDescent="0.25">
      <c r="J62" s="28"/>
    </row>
    <row r="63" spans="9:10" x14ac:dyDescent="0.25">
      <c r="J63" s="28"/>
    </row>
    <row r="64" spans="9:10" x14ac:dyDescent="0.25">
      <c r="J64" s="28"/>
    </row>
    <row r="65" spans="10:10" x14ac:dyDescent="0.25">
      <c r="J65" s="28"/>
    </row>
    <row r="66" spans="10:10" x14ac:dyDescent="0.25">
      <c r="J66" s="28"/>
    </row>
    <row r="67" spans="10:10" x14ac:dyDescent="0.25">
      <c r="J67" s="28"/>
    </row>
    <row r="68" spans="10:10" x14ac:dyDescent="0.25">
      <c r="J68" s="28"/>
    </row>
    <row r="69" spans="10:10" x14ac:dyDescent="0.25">
      <c r="J69" s="28"/>
    </row>
    <row r="70" spans="10:10" x14ac:dyDescent="0.25">
      <c r="J70" s="28"/>
    </row>
    <row r="71" spans="10:10" x14ac:dyDescent="0.25">
      <c r="J71" s="28"/>
    </row>
    <row r="72" spans="10:10" x14ac:dyDescent="0.25">
      <c r="J72" s="28"/>
    </row>
    <row r="73" spans="10:10" x14ac:dyDescent="0.25">
      <c r="J73" s="28"/>
    </row>
    <row r="74" spans="10:10" x14ac:dyDescent="0.25">
      <c r="J74" s="28"/>
    </row>
    <row r="75" spans="10:10" x14ac:dyDescent="0.25">
      <c r="J75" s="28"/>
    </row>
    <row r="76" spans="10:10" x14ac:dyDescent="0.25">
      <c r="J76" s="28"/>
    </row>
    <row r="77" spans="10:10" x14ac:dyDescent="0.25">
      <c r="J77" s="28"/>
    </row>
    <row r="78" spans="10:10" x14ac:dyDescent="0.25">
      <c r="J78" s="28"/>
    </row>
    <row r="79" spans="10:10" x14ac:dyDescent="0.25">
      <c r="J79" s="28"/>
    </row>
    <row r="80" spans="10:10" x14ac:dyDescent="0.25">
      <c r="J80" s="28"/>
    </row>
    <row r="81" spans="10:10" x14ac:dyDescent="0.25">
      <c r="J81" s="28"/>
    </row>
  </sheetData>
  <mergeCells count="13">
    <mergeCell ref="A5:D5"/>
    <mergeCell ref="J2:J3"/>
    <mergeCell ref="K2:Y2"/>
    <mergeCell ref="A1:Y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90" zoomScaleNormal="90" workbookViewId="0">
      <selection activeCell="A4" sqref="A4:I4"/>
    </sheetView>
  </sheetViews>
  <sheetFormatPr defaultColWidth="8.85546875" defaultRowHeight="15.75" x14ac:dyDescent="0.25"/>
  <cols>
    <col min="1" max="1" width="47.42578125" style="79" customWidth="1"/>
    <col min="2" max="2" width="12.5703125" style="79" customWidth="1"/>
    <col min="3" max="3" width="15.7109375" style="79" customWidth="1"/>
    <col min="4" max="5" width="14.7109375" style="79" customWidth="1"/>
    <col min="6" max="6" width="14.42578125" style="79" customWidth="1"/>
    <col min="7" max="8" width="14.7109375" style="79" customWidth="1"/>
    <col min="9" max="9" width="15.7109375" style="79" customWidth="1"/>
    <col min="10" max="10" width="38.85546875" style="79" customWidth="1"/>
    <col min="11" max="11" width="13" style="79" customWidth="1"/>
    <col min="12" max="16384" width="8.85546875" style="79"/>
  </cols>
  <sheetData>
    <row r="1" spans="1:12" x14ac:dyDescent="0.25">
      <c r="A1" s="75" t="s">
        <v>63</v>
      </c>
      <c r="B1" s="76"/>
      <c r="C1" s="77"/>
      <c r="D1" s="77"/>
      <c r="E1" s="77"/>
      <c r="F1" s="77"/>
      <c r="G1" s="76"/>
      <c r="H1" s="78"/>
      <c r="I1" s="78"/>
    </row>
    <row r="2" spans="1:12" x14ac:dyDescent="0.25">
      <c r="A2" s="75" t="s">
        <v>64</v>
      </c>
      <c r="B2" s="76"/>
      <c r="C2" s="77"/>
      <c r="D2" s="77"/>
      <c r="E2" s="77"/>
      <c r="F2" s="77"/>
      <c r="G2" s="76"/>
      <c r="H2" s="78"/>
      <c r="I2" s="78"/>
    </row>
    <row r="3" spans="1:12" x14ac:dyDescent="0.25">
      <c r="A3" s="80"/>
      <c r="B3" s="76"/>
      <c r="C3" s="77"/>
      <c r="D3" s="77"/>
      <c r="E3" s="77"/>
      <c r="F3" s="77"/>
      <c r="G3" s="77"/>
      <c r="H3" s="77"/>
      <c r="I3" s="77"/>
    </row>
    <row r="4" spans="1:12" s="81" customFormat="1" x14ac:dyDescent="0.25">
      <c r="A4" s="129" t="s">
        <v>65</v>
      </c>
      <c r="B4" s="129"/>
      <c r="C4" s="129"/>
      <c r="D4" s="129"/>
      <c r="E4" s="129"/>
      <c r="F4" s="129"/>
      <c r="G4" s="129"/>
      <c r="H4" s="129"/>
      <c r="I4" s="129"/>
    </row>
    <row r="5" spans="1:12" x14ac:dyDescent="0.25">
      <c r="A5" s="76"/>
      <c r="B5" s="76"/>
      <c r="C5" s="82"/>
      <c r="D5" s="82"/>
      <c r="E5" s="82"/>
      <c r="F5" s="83"/>
      <c r="G5" s="84"/>
      <c r="H5" s="85"/>
      <c r="I5" s="78"/>
    </row>
    <row r="6" spans="1:12" s="87" customFormat="1" x14ac:dyDescent="0.25">
      <c r="A6" s="125" t="s">
        <v>66</v>
      </c>
      <c r="B6" s="125" t="s">
        <v>67</v>
      </c>
      <c r="C6" s="126" t="s">
        <v>68</v>
      </c>
      <c r="D6" s="130" t="s">
        <v>69</v>
      </c>
      <c r="E6" s="130"/>
      <c r="F6" s="131" t="s">
        <v>70</v>
      </c>
      <c r="G6" s="131"/>
      <c r="H6" s="131"/>
      <c r="I6" s="86" t="s">
        <v>71</v>
      </c>
    </row>
    <row r="7" spans="1:12" s="87" customFormat="1" ht="55.5" customHeight="1" x14ac:dyDescent="0.25">
      <c r="A7" s="125"/>
      <c r="B7" s="125"/>
      <c r="C7" s="126"/>
      <c r="D7" s="88" t="s">
        <v>72</v>
      </c>
      <c r="E7" s="88" t="s">
        <v>73</v>
      </c>
      <c r="F7" s="89" t="s">
        <v>74</v>
      </c>
      <c r="G7" s="89" t="s">
        <v>75</v>
      </c>
      <c r="H7" s="89" t="s">
        <v>76</v>
      </c>
      <c r="I7" s="90" t="s">
        <v>77</v>
      </c>
    </row>
    <row r="8" spans="1:12" ht="30" x14ac:dyDescent="0.25">
      <c r="A8" s="91" t="s">
        <v>78</v>
      </c>
      <c r="B8" s="92" t="s">
        <v>79</v>
      </c>
      <c r="C8" s="93">
        <v>412139.2</v>
      </c>
      <c r="D8" s="93">
        <v>3887.91</v>
      </c>
      <c r="E8" s="93">
        <v>3887.91</v>
      </c>
      <c r="F8" s="93">
        <f>+G8+H8</f>
        <v>0</v>
      </c>
      <c r="G8" s="93"/>
      <c r="H8" s="93"/>
      <c r="I8" s="94">
        <f>+D8+F8</f>
        <v>3887.91</v>
      </c>
      <c r="J8" s="95"/>
    </row>
    <row r="9" spans="1:12" ht="30" customHeight="1" x14ac:dyDescent="0.25">
      <c r="A9" s="91" t="s">
        <v>80</v>
      </c>
      <c r="B9" s="94">
        <v>15000</v>
      </c>
      <c r="C9" s="93">
        <v>34049979.82</v>
      </c>
      <c r="D9" s="93">
        <v>7272774.79</v>
      </c>
      <c r="E9" s="93">
        <v>7272774.79</v>
      </c>
      <c r="F9" s="93">
        <f>+G9+H9</f>
        <v>6900502.8399999999</v>
      </c>
      <c r="G9" s="93">
        <v>5646030.8799999999</v>
      </c>
      <c r="H9" s="93">
        <v>1254471.96</v>
      </c>
      <c r="I9" s="94">
        <f t="shared" ref="I9:I12" si="0">+D9+F9</f>
        <v>14173277.629999999</v>
      </c>
      <c r="J9" s="95"/>
    </row>
    <row r="10" spans="1:12" ht="44.25" x14ac:dyDescent="0.25">
      <c r="A10" s="91" t="s">
        <v>81</v>
      </c>
      <c r="B10" s="94">
        <v>12320</v>
      </c>
      <c r="C10" s="93">
        <v>27127960.260000002</v>
      </c>
      <c r="D10" s="93">
        <v>2073647.1099999999</v>
      </c>
      <c r="E10" s="93">
        <v>2073647.1099999999</v>
      </c>
      <c r="F10" s="93">
        <f t="shared" ref="F10:F12" si="1">+G10+H10</f>
        <v>3521790.9099999997</v>
      </c>
      <c r="G10" s="93">
        <v>2998629.05</v>
      </c>
      <c r="H10" s="93">
        <v>523161.86000000004</v>
      </c>
      <c r="I10" s="94">
        <f t="shared" si="0"/>
        <v>5595438.0199999996</v>
      </c>
      <c r="J10" s="95"/>
    </row>
    <row r="11" spans="1:12" ht="45" x14ac:dyDescent="0.25">
      <c r="A11" s="91" t="s">
        <v>82</v>
      </c>
      <c r="B11" s="94">
        <v>32000</v>
      </c>
      <c r="C11" s="93">
        <v>105073500.86</v>
      </c>
      <c r="D11" s="93">
        <v>4549482.8487112615</v>
      </c>
      <c r="E11" s="93">
        <v>4549482.8487112615</v>
      </c>
      <c r="F11" s="93">
        <f t="shared" si="1"/>
        <v>9895059.3399999999</v>
      </c>
      <c r="G11" s="93">
        <v>9106245.6600000001</v>
      </c>
      <c r="H11" s="93">
        <v>788813.67999999993</v>
      </c>
      <c r="I11" s="94">
        <f t="shared" si="0"/>
        <v>14444542.188711261</v>
      </c>
      <c r="J11" s="95"/>
    </row>
    <row r="12" spans="1:12" ht="30" customHeight="1" x14ac:dyDescent="0.25">
      <c r="A12" s="91" t="s">
        <v>83</v>
      </c>
      <c r="B12" s="94">
        <v>3487.31</v>
      </c>
      <c r="C12" s="93">
        <v>10564114.24</v>
      </c>
      <c r="D12" s="93">
        <v>1781815.62</v>
      </c>
      <c r="E12" s="93">
        <v>1781815.62</v>
      </c>
      <c r="F12" s="93">
        <f t="shared" si="1"/>
        <v>1718831.0150000001</v>
      </c>
      <c r="G12" s="93">
        <v>1617815.6</v>
      </c>
      <c r="H12" s="93">
        <v>101015.41499999999</v>
      </c>
      <c r="I12" s="94">
        <f t="shared" si="0"/>
        <v>3500646.6350000002</v>
      </c>
      <c r="J12" s="95"/>
    </row>
    <row r="13" spans="1:12" s="99" customFormat="1" ht="18" customHeight="1" x14ac:dyDescent="0.25">
      <c r="A13" s="96" t="s">
        <v>84</v>
      </c>
      <c r="B13" s="97"/>
      <c r="C13" s="98">
        <f t="shared" ref="C13:I13" si="2">SUM(C8:C12)</f>
        <v>177227694.38</v>
      </c>
      <c r="D13" s="98">
        <f t="shared" si="2"/>
        <v>15681608.278711263</v>
      </c>
      <c r="E13" s="98">
        <f t="shared" si="2"/>
        <v>15681608.278711263</v>
      </c>
      <c r="F13" s="98">
        <f t="shared" si="2"/>
        <v>22036184.105</v>
      </c>
      <c r="G13" s="98">
        <f t="shared" si="2"/>
        <v>19368721.190000001</v>
      </c>
      <c r="H13" s="98">
        <f t="shared" si="2"/>
        <v>2667462.915</v>
      </c>
      <c r="I13" s="98">
        <f t="shared" si="2"/>
        <v>37717792.383711256</v>
      </c>
      <c r="J13" s="95"/>
      <c r="K13" s="79"/>
      <c r="L13" s="79"/>
    </row>
    <row r="15" spans="1:12" x14ac:dyDescent="0.25">
      <c r="A15" s="125" t="s">
        <v>66</v>
      </c>
      <c r="B15" s="125" t="s">
        <v>67</v>
      </c>
      <c r="C15" s="126" t="s">
        <v>68</v>
      </c>
      <c r="D15" s="127" t="s">
        <v>85</v>
      </c>
      <c r="E15" s="127"/>
      <c r="F15" s="127" t="s">
        <v>86</v>
      </c>
      <c r="G15" s="127"/>
      <c r="H15" s="86" t="s">
        <v>87</v>
      </c>
      <c r="I15" s="128" t="s">
        <v>88</v>
      </c>
      <c r="J15" s="128"/>
    </row>
    <row r="16" spans="1:12" ht="65.25" customHeight="1" x14ac:dyDescent="0.25">
      <c r="A16" s="125"/>
      <c r="B16" s="125"/>
      <c r="C16" s="126"/>
      <c r="D16" s="88" t="s">
        <v>89</v>
      </c>
      <c r="E16" s="88" t="s">
        <v>90</v>
      </c>
      <c r="F16" s="88" t="s">
        <v>89</v>
      </c>
      <c r="G16" s="88" t="s">
        <v>90</v>
      </c>
      <c r="H16" s="90" t="s">
        <v>91</v>
      </c>
      <c r="I16" s="128"/>
      <c r="J16" s="128"/>
    </row>
    <row r="17" spans="1:10" ht="30" x14ac:dyDescent="0.25">
      <c r="A17" s="91" t="s">
        <v>92</v>
      </c>
      <c r="B17" s="92" t="s">
        <v>79</v>
      </c>
      <c r="C17" s="93">
        <v>66799.39</v>
      </c>
      <c r="D17" s="93">
        <v>15935.38</v>
      </c>
      <c r="E17" s="93">
        <v>15935.38</v>
      </c>
      <c r="F17" s="93">
        <v>2812.06</v>
      </c>
      <c r="G17" s="93">
        <v>2812.06</v>
      </c>
      <c r="H17" s="93">
        <f>D17+F17</f>
        <v>18747.439999999999</v>
      </c>
      <c r="I17" s="122" t="s">
        <v>93</v>
      </c>
      <c r="J17" s="122"/>
    </row>
    <row r="18" spans="1:10" ht="30" x14ac:dyDescent="0.25">
      <c r="A18" s="91" t="s">
        <v>94</v>
      </c>
      <c r="B18" s="92" t="s">
        <v>79</v>
      </c>
      <c r="C18" s="93">
        <v>203259.22</v>
      </c>
      <c r="D18" s="93">
        <v>12804.73</v>
      </c>
      <c r="E18" s="93">
        <v>12804.73</v>
      </c>
      <c r="F18" s="93">
        <v>2259.65</v>
      </c>
      <c r="G18" s="93">
        <v>2259.65</v>
      </c>
      <c r="H18" s="93">
        <f t="shared" ref="H18:H19" si="3">D18+F18</f>
        <v>15064.38</v>
      </c>
      <c r="I18" s="123" t="s">
        <v>95</v>
      </c>
      <c r="J18" s="123"/>
    </row>
    <row r="19" spans="1:10" ht="30" x14ac:dyDescent="0.25">
      <c r="A19" s="91" t="s">
        <v>96</v>
      </c>
      <c r="B19" s="92" t="s">
        <v>79</v>
      </c>
      <c r="C19" s="93">
        <v>107907.62</v>
      </c>
      <c r="D19" s="93"/>
      <c r="E19" s="93"/>
      <c r="F19" s="93"/>
      <c r="G19" s="93"/>
      <c r="H19" s="93">
        <f t="shared" si="3"/>
        <v>0</v>
      </c>
      <c r="I19" s="123" t="s">
        <v>97</v>
      </c>
      <c r="J19" s="123"/>
    </row>
    <row r="20" spans="1:10" ht="18" customHeight="1" x14ac:dyDescent="0.25">
      <c r="A20" s="96" t="s">
        <v>98</v>
      </c>
      <c r="B20" s="97"/>
      <c r="C20" s="98">
        <f>SUM(C17:C19)</f>
        <v>377966.23</v>
      </c>
      <c r="D20" s="98">
        <f t="shared" ref="D20:H20" si="4">SUM(D17:D19)</f>
        <v>28740.11</v>
      </c>
      <c r="E20" s="98">
        <f t="shared" si="4"/>
        <v>28740.11</v>
      </c>
      <c r="F20" s="98">
        <f t="shared" si="4"/>
        <v>5071.71</v>
      </c>
      <c r="G20" s="98">
        <f t="shared" si="4"/>
        <v>5071.71</v>
      </c>
      <c r="H20" s="98">
        <f t="shared" si="4"/>
        <v>33811.82</v>
      </c>
      <c r="I20" s="124"/>
      <c r="J20" s="124"/>
    </row>
  </sheetData>
  <mergeCells count="16">
    <mergeCell ref="A4:I4"/>
    <mergeCell ref="A6:A7"/>
    <mergeCell ref="B6:B7"/>
    <mergeCell ref="C6:C7"/>
    <mergeCell ref="D6:E6"/>
    <mergeCell ref="F6:H6"/>
    <mergeCell ref="I17:J17"/>
    <mergeCell ref="I18:J18"/>
    <mergeCell ref="I19:J19"/>
    <mergeCell ref="I20:J20"/>
    <mergeCell ref="A15:A16"/>
    <mergeCell ref="B15:B16"/>
    <mergeCell ref="C15:C16"/>
    <mergeCell ref="D15:E15"/>
    <mergeCell ref="F15:G15"/>
    <mergeCell ref="I15:J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zoomScale="90" zoomScaleNormal="90" workbookViewId="0">
      <selection sqref="A1:C1"/>
    </sheetView>
  </sheetViews>
  <sheetFormatPr defaultRowHeight="15" x14ac:dyDescent="0.25"/>
  <cols>
    <col min="2" max="2" width="51.42578125" customWidth="1"/>
    <col min="3" max="3" width="28.5703125" customWidth="1"/>
  </cols>
  <sheetData>
    <row r="1" spans="1:4" ht="49.5" customHeight="1" x14ac:dyDescent="0.25">
      <c r="A1" s="134" t="s">
        <v>99</v>
      </c>
      <c r="B1" s="134"/>
      <c r="C1" s="134"/>
    </row>
    <row r="2" spans="1:4" ht="15.75" thickBot="1" x14ac:dyDescent="0.3">
      <c r="A2" s="109"/>
    </row>
    <row r="3" spans="1:4" ht="41.25" customHeight="1" x14ac:dyDescent="0.25">
      <c r="A3" s="132" t="s">
        <v>3</v>
      </c>
      <c r="B3" s="132" t="s">
        <v>100</v>
      </c>
      <c r="C3" s="132" t="s">
        <v>101</v>
      </c>
      <c r="D3" s="110"/>
    </row>
    <row r="4" spans="1:4" ht="15.75" thickBot="1" x14ac:dyDescent="0.3">
      <c r="A4" s="133"/>
      <c r="B4" s="133"/>
      <c r="C4" s="133"/>
      <c r="D4" s="110"/>
    </row>
    <row r="5" spans="1:4" ht="36" customHeight="1" thickTop="1" thickBot="1" x14ac:dyDescent="0.3">
      <c r="A5" s="111" t="s">
        <v>102</v>
      </c>
      <c r="B5" s="112" t="s">
        <v>103</v>
      </c>
      <c r="C5" s="113" t="s">
        <v>104</v>
      </c>
      <c r="D5" s="110"/>
    </row>
    <row r="6" spans="1:4" ht="36" customHeight="1" thickBot="1" x14ac:dyDescent="0.3">
      <c r="A6" s="111" t="s">
        <v>105</v>
      </c>
      <c r="B6" s="112" t="s">
        <v>106</v>
      </c>
      <c r="C6" s="113" t="s">
        <v>107</v>
      </c>
      <c r="D6" s="110"/>
    </row>
    <row r="7" spans="1:4" ht="36" customHeight="1" thickBot="1" x14ac:dyDescent="0.3">
      <c r="A7" s="111" t="s">
        <v>108</v>
      </c>
      <c r="B7" s="112" t="s">
        <v>109</v>
      </c>
      <c r="C7" s="113" t="s">
        <v>110</v>
      </c>
      <c r="D7" s="110"/>
    </row>
    <row r="8" spans="1:4" x14ac:dyDescent="0.25">
      <c r="A8" s="108"/>
    </row>
  </sheetData>
  <mergeCells count="4">
    <mergeCell ref="A3:A4"/>
    <mergeCell ref="B3:B4"/>
    <mergeCell ref="C3:C4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Pregled zaduživanja 2023.</vt:lpstr>
      <vt:lpstr>Pregled obveza po dugoročnim kr</vt:lpstr>
      <vt:lpstr>Izvještaj o korištenju EU sreds</vt:lpstr>
      <vt:lpstr>potraživanja_obveze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Bakiš</dc:creator>
  <cp:lastModifiedBy>TOMIĆ HELENA</cp:lastModifiedBy>
  <cp:lastPrinted>2024-02-19T06:32:29Z</cp:lastPrinted>
  <dcterms:created xsi:type="dcterms:W3CDTF">2022-03-22T13:15:00Z</dcterms:created>
  <dcterms:modified xsi:type="dcterms:W3CDTF">2024-03-28T07:14:36Z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Knjiga3</vt:lpwstr>
  </property>
</Properties>
</file>