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htomic1\Desktop\Informacija o trošenju sredstava\"/>
    </mc:Choice>
  </mc:AlternateContent>
  <xr:revisionPtr revIDLastSave="0" documentId="13_ncr:1_{AB3E04C2-EBCC-490E-8DDF-8C7B79BD92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VIBANJ  2026" sheetId="1" r:id="rId1"/>
  </sheets>
  <definedNames>
    <definedName name="_xlnm._FilterDatabase" localSheetId="0" hidden="1">'SVIBANJ  2026'!#REF!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6" i="1" l="1"/>
  <c r="D68" i="1"/>
  <c r="D71" i="1"/>
  <c r="D65" i="1"/>
  <c r="D58" i="1"/>
  <c r="D87" i="1"/>
  <c r="D94" i="1" l="1"/>
  <c r="D32" i="1"/>
  <c r="D24" i="1"/>
  <c r="D49" i="1" l="1"/>
  <c r="D43" i="1"/>
  <c r="D39" i="1"/>
  <c r="D36" i="1"/>
  <c r="D34" i="1"/>
  <c r="D30" i="1"/>
  <c r="D28" i="1"/>
  <c r="D26" i="1"/>
  <c r="D16" i="1"/>
  <c r="D14" i="1"/>
  <c r="D12" i="1"/>
  <c r="D53" i="1" l="1"/>
  <c r="D74" i="1" l="1"/>
  <c r="D61" i="1" l="1"/>
  <c r="D51" i="1" l="1"/>
  <c r="C116" i="1" l="1"/>
  <c r="D55" i="1" l="1"/>
  <c r="D80" i="1" l="1"/>
  <c r="D78" i="1" l="1"/>
  <c r="D45" i="1"/>
  <c r="D47" i="1" l="1"/>
  <c r="D41" i="1" l="1"/>
  <c r="D22" i="1" l="1"/>
  <c r="D20" i="1"/>
  <c r="D18" i="1"/>
  <c r="D96" i="1" s="1"/>
</calcChain>
</file>

<file path=xl/sharedStrings.xml><?xml version="1.0" encoding="utf-8"?>
<sst xmlns="http://schemas.openxmlformats.org/spreadsheetml/2006/main" count="201" uniqueCount="85">
  <si>
    <t>KATEGORIJA 1</t>
  </si>
  <si>
    <t>NAZIV PRIMATELJA</t>
  </si>
  <si>
    <t>OIB PRIMATELJA</t>
  </si>
  <si>
    <t>SJEDIŠTE PRIMATELJA</t>
  </si>
  <si>
    <t>NAČIN OBJAVE ISPLAĆENOG IZNOSA</t>
  </si>
  <si>
    <t>VRSTA RASHODA/IZDATKA</t>
  </si>
  <si>
    <t>KONTO</t>
  </si>
  <si>
    <t>Klinički bolnički centar Zagreb</t>
  </si>
  <si>
    <t>RKP: 38069</t>
  </si>
  <si>
    <t>Ukupno</t>
  </si>
  <si>
    <t>KATEGORIJA 2</t>
  </si>
  <si>
    <t>Troškovi sudskih postupaka</t>
  </si>
  <si>
    <t>Zatezne kamate</t>
  </si>
  <si>
    <t>ZAGREB</t>
  </si>
  <si>
    <t>ZAGREBAČKA BANKA D.D.</t>
  </si>
  <si>
    <t>Bankarske usluge i usluge platnog prometa</t>
  </si>
  <si>
    <t>Pristojbe i naknade</t>
  </si>
  <si>
    <t>MINISTARSTVO FINANCIJA - POREZNA UPRAVA</t>
  </si>
  <si>
    <t>Intelektualne i osobne usluge (bruto iznos s doprinosima na bruto)</t>
  </si>
  <si>
    <t>Ugovorene kazne i ostale naknade šteta</t>
  </si>
  <si>
    <t>Službena putovanja</t>
  </si>
  <si>
    <t>Plaće za redovan rad (ukupni iznos bez bolovanja na teret HZZO-a)</t>
  </si>
  <si>
    <t>Plaće za prekovremeni rad</t>
  </si>
  <si>
    <t>Ostali rashodi za zaposlene</t>
  </si>
  <si>
    <t>Doprinosi za obvezno zdravstveno osiguranje</t>
  </si>
  <si>
    <t>Naknade za prijevoz, za rad na terenu i odvojeni život</t>
  </si>
  <si>
    <t>Naknade za rad predstavničkih i izvršnih tijela, povjerenstava i slično  (bruto iznos s doprinosima na bruto)</t>
  </si>
  <si>
    <t>Dodatna ulaganja na građevinskim objektima (PPO)</t>
  </si>
  <si>
    <t>Ulica Mije Kišpatića 12, Zagreb</t>
  </si>
  <si>
    <t>Rashodi po osnovi utroška lijekova i medicinskog materijala (PPO)</t>
  </si>
  <si>
    <t>Usluge tekućeg i investicijskog održavanja  (PPO)</t>
  </si>
  <si>
    <t>Stručno usavršavanje zaposlenika</t>
  </si>
  <si>
    <t>HRVATSKA POŠTANSKA BANKA D.D.</t>
  </si>
  <si>
    <t>OPĆINSKI RADNI SUD U ZAGREBU</t>
  </si>
  <si>
    <t>Doprinosi za mirovinsko osiguranje</t>
  </si>
  <si>
    <t>Zdravstvene i veterinarske usluge</t>
  </si>
  <si>
    <t>Naknade građanima i kućanstvima u novcu</t>
  </si>
  <si>
    <t>Naknade troškova osobama izvan radnog odnosa</t>
  </si>
  <si>
    <t>O TOURS PCO D.O.O.</t>
  </si>
  <si>
    <t>Računalne usluge (PPO)</t>
  </si>
  <si>
    <t>RIJEKA</t>
  </si>
  <si>
    <t>Medicinska i laboratorijska oprema ( PPO)</t>
  </si>
  <si>
    <t>ARTUKOVIĆ LEON</t>
  </si>
  <si>
    <t>HORVAT PAVLOV KATARINA</t>
  </si>
  <si>
    <t>ILIŠKOVIĆ DEJAN</t>
  </si>
  <si>
    <t>PERIĆ RUŽICA</t>
  </si>
  <si>
    <t>ULAMEC MONIKA</t>
  </si>
  <si>
    <t xml:space="preserve">CERTITUDO PARTNER D.O.O. </t>
  </si>
  <si>
    <t>CONCORDA D.O.O.</t>
  </si>
  <si>
    <t>HRVATSKI LIJEČNIČKI ZBOR</t>
  </si>
  <si>
    <t>ODVJETNIK DOMAGOJ KOVAČ</t>
  </si>
  <si>
    <t>PENTA D.O.O.</t>
  </si>
  <si>
    <t>URKA D.O.O.</t>
  </si>
  <si>
    <t xml:space="preserve">WIENER MEDIZINISCHE AKADEMIE </t>
  </si>
  <si>
    <t>AUSTRIA</t>
  </si>
  <si>
    <t>INFORMACIJA O TROŠENJU SREDSTAVA ZA SVIBANJ 2026. GODINE</t>
  </si>
  <si>
    <t>Ukupno za svibanj 2026. godine</t>
  </si>
  <si>
    <t>Zakupnine i najamnine ( PPO)</t>
  </si>
  <si>
    <t>POPOVIĆ GRLE SANJA</t>
  </si>
  <si>
    <t xml:space="preserve">JAVNI BILJEŽNIK MARIO LUKAČEVIĆ </t>
  </si>
  <si>
    <t>JAVNI BILJEŽNIK TOMISLAV MATIJEVIĆ</t>
  </si>
  <si>
    <t xml:space="preserve">ODVJETNIK  MIRJANA HELEBRANT 
</t>
  </si>
  <si>
    <t>ODVJETNIK MIRKO KOVAČ</t>
  </si>
  <si>
    <t>ODVJETNIČKO DRUŠTVO MIŠEVIĆ I JARIĆ</t>
  </si>
  <si>
    <t>OSIJEK</t>
  </si>
  <si>
    <t>CONTRES PROJEKTI D.O.O.</t>
  </si>
  <si>
    <t>CONVENTA GRUPA turistička agencija d.o.o</t>
  </si>
  <si>
    <t>EUROPEAN FEDERATION OF OGRANIZATIONS FOR MEDICAL PHYSICS</t>
  </si>
  <si>
    <t>LONDON</t>
  </si>
  <si>
    <t>GLOBTOUR EVENT D.O.O.</t>
  </si>
  <si>
    <t>HRVATSKA GOSPODARSKA KOMORA</t>
  </si>
  <si>
    <t>HRVATSKA KOMORA DENALNE MEDICINE</t>
  </si>
  <si>
    <t>HRVATSKA UDRUGA FIZIOTARAPEUTA ZA ZDRAVLJE ŽENA</t>
  </si>
  <si>
    <t>HRVATSKI ZAVOD ZA ZDRAVSTVENO OSIGURANJE</t>
  </si>
  <si>
    <t>INERVA J.D.O.O.</t>
  </si>
  <si>
    <t>LIBURNIA RIVIERA HOTELI D. D.</t>
  </si>
  <si>
    <t>OPATIJA</t>
  </si>
  <si>
    <t>M.B. SEMINAR D.O.O.</t>
  </si>
  <si>
    <t>NAKLADA SLAP D.O.O.</t>
  </si>
  <si>
    <t>JASTREBARSKO</t>
  </si>
  <si>
    <t xml:space="preserve">UNA OBRT ZA UGOSTITELJSTVO I USLUGE VL. JASMINA KRKIĆ POZNIĆ </t>
  </si>
  <si>
    <t xml:space="preserve"> OSIJEK</t>
  </si>
  <si>
    <t>OPĆINSKI GRAĐANSKI SUD U ZAGREBU</t>
  </si>
  <si>
    <t>OPĆINSKI SUD U KARLOVCU</t>
  </si>
  <si>
    <t>KARLOVAC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</si>
</sst>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color indexed="8"/>
      <name val="Times New Roman"/>
      <family val="1"/>
      <charset val="238"/>
    </font>
  </fonts>
  <fills count="3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1" fillId="0" borderId="0"/>
    <xf numFmtId="0" fontId="3" fillId="0" borderId="0"/>
    <xf numFmtId="0" fontId="10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7" applyNumberFormat="0" applyAlignment="0" applyProtection="0"/>
    <xf numFmtId="0" fontId="18" fillId="9" borderId="8" applyNumberFormat="0" applyAlignment="0" applyProtection="0"/>
    <xf numFmtId="0" fontId="19" fillId="9" borderId="7" applyNumberFormat="0" applyAlignment="0" applyProtection="0"/>
    <xf numFmtId="0" fontId="20" fillId="0" borderId="9" applyNumberFormat="0" applyFill="0" applyAlignment="0" applyProtection="0"/>
    <xf numFmtId="0" fontId="21" fillId="10" borderId="10" applyNumberFormat="0" applyAlignment="0" applyProtection="0"/>
    <xf numFmtId="0" fontId="22" fillId="0" borderId="0" applyNumberFormat="0" applyFill="0" applyBorder="0" applyAlignment="0" applyProtection="0"/>
    <xf numFmtId="0" fontId="9" fillId="11" borderId="11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2" applyNumberFormat="0" applyFill="0" applyAlignment="0" applyProtection="0"/>
    <xf numFmtId="0" fontId="25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25" fillId="35" borderId="0" applyNumberFormat="0" applyBorder="0" applyAlignment="0" applyProtection="0"/>
    <xf numFmtId="164" fontId="9" fillId="0" borderId="0"/>
    <xf numFmtId="0" fontId="1" fillId="0" borderId="0"/>
    <xf numFmtId="0" fontId="3" fillId="0" borderId="0"/>
  </cellStyleXfs>
  <cellXfs count="46">
    <xf numFmtId="0" fontId="0" fillId="0" borderId="0" xfId="0"/>
    <xf numFmtId="0" fontId="5" fillId="0" borderId="0" xfId="0" applyFont="1"/>
    <xf numFmtId="0" fontId="2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" fontId="4" fillId="3" borderId="1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5" fillId="0" borderId="0" xfId="0" applyFont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/>
    <xf numFmtId="4" fontId="4" fillId="3" borderId="0" xfId="0" applyNumberFormat="1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8" fillId="0" borderId="0" xfId="0" applyFont="1"/>
    <xf numFmtId="0" fontId="8" fillId="3" borderId="1" xfId="0" applyFont="1" applyFill="1" applyBorder="1"/>
    <xf numFmtId="4" fontId="2" fillId="3" borderId="1" xfId="0" applyNumberFormat="1" applyFont="1" applyFill="1" applyBorder="1" applyAlignment="1">
      <alignment horizontal="center"/>
    </xf>
    <xf numFmtId="4" fontId="8" fillId="0" borderId="0" xfId="0" applyNumberFormat="1" applyFont="1"/>
    <xf numFmtId="4" fontId="5" fillId="0" borderId="0" xfId="0" applyNumberFormat="1" applyFont="1"/>
    <xf numFmtId="4" fontId="0" fillId="0" borderId="0" xfId="0" applyNumberFormat="1"/>
    <xf numFmtId="0" fontId="0" fillId="0" borderId="0" xfId="0" applyFill="1"/>
    <xf numFmtId="0" fontId="0" fillId="0" borderId="0" xfId="0"/>
    <xf numFmtId="0" fontId="0" fillId="0" borderId="0" xfId="0" applyFont="1" applyFill="1"/>
    <xf numFmtId="0" fontId="8" fillId="3" borderId="1" xfId="0" applyFont="1" applyFill="1" applyBorder="1" applyAlignment="1">
      <alignment horizontal="center"/>
    </xf>
    <xf numFmtId="4" fontId="0" fillId="0" borderId="0" xfId="0" applyNumberFormat="1" applyFont="1" applyFill="1"/>
    <xf numFmtId="0" fontId="8" fillId="0" borderId="0" xfId="0" applyFont="1" applyFill="1"/>
    <xf numFmtId="0" fontId="0" fillId="0" borderId="1" xfId="0" applyFont="1" applyFill="1" applyBorder="1"/>
    <xf numFmtId="0" fontId="8" fillId="0" borderId="1" xfId="0" applyFont="1" applyFill="1" applyBorder="1" applyAlignment="1">
      <alignment horizontal="center"/>
    </xf>
    <xf numFmtId="4" fontId="8" fillId="0" borderId="1" xfId="0" applyNumberFormat="1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0" borderId="0" xfId="0" applyFont="1" applyFill="1"/>
    <xf numFmtId="4" fontId="5" fillId="0" borderId="0" xfId="0" applyNumberFormat="1" applyFont="1" applyFill="1"/>
    <xf numFmtId="0" fontId="4" fillId="0" borderId="1" xfId="1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left" vertical="center" wrapText="1"/>
    </xf>
    <xf numFmtId="4" fontId="0" fillId="0" borderId="0" xfId="0" applyNumberFormat="1" applyFill="1"/>
    <xf numFmtId="0" fontId="4" fillId="0" borderId="1" xfId="1" applyFont="1" applyFill="1" applyBorder="1" applyAlignment="1">
      <alignment horizontal="center" wrapText="1"/>
    </xf>
    <xf numFmtId="0" fontId="2" fillId="0" borderId="1" xfId="2" applyFont="1" applyFill="1" applyBorder="1" applyAlignment="1">
      <alignment horizontal="center" wrapText="1"/>
    </xf>
    <xf numFmtId="0" fontId="26" fillId="0" borderId="1" xfId="46" applyFont="1" applyFill="1" applyBorder="1" applyAlignment="1">
      <alignment horizontal="center" wrapText="1"/>
    </xf>
    <xf numFmtId="0" fontId="0" fillId="0" borderId="1" xfId="0" applyFill="1" applyBorder="1"/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47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3" xfId="45" xr:uid="{00000000-0005-0000-0000-000025000000}"/>
    <cellStyle name="Normal 70 5" xfId="44" xr:uid="{00000000-0005-0000-0000-000026000000}"/>
    <cellStyle name="Normalno 2" xfId="1" xr:uid="{00000000-0005-0000-0000-000027000000}"/>
    <cellStyle name="Note" xfId="17" builtinId="10" customBuiltin="1"/>
    <cellStyle name="Obično_List4" xfId="2" xr:uid="{00000000-0005-0000-0000-000029000000}"/>
    <cellStyle name="Obično_List5" xfId="46" xr:uid="{00000000-0005-0000-0000-00002A000000}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colors>
    <mruColors>
      <color rgb="FFCCECFF"/>
      <color rgb="FFCCFFCC"/>
      <color rgb="FF00FF00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0"/>
  <sheetViews>
    <sheetView tabSelected="1" workbookViewId="0">
      <selection activeCell="A6" sqref="A6:F6"/>
    </sheetView>
  </sheetViews>
  <sheetFormatPr defaultRowHeight="15" x14ac:dyDescent="0.25"/>
  <cols>
    <col min="1" max="1" width="65.7109375" customWidth="1"/>
    <col min="2" max="2" width="18.7109375" customWidth="1"/>
    <col min="3" max="3" width="22.7109375" customWidth="1"/>
    <col min="4" max="4" width="20.7109375" customWidth="1"/>
    <col min="5" max="5" width="36.7109375" customWidth="1"/>
    <col min="6" max="6" width="12.7109375" customWidth="1"/>
    <col min="7" max="7" width="12.7109375" bestFit="1" customWidth="1"/>
    <col min="8" max="9" width="11.7109375" bestFit="1" customWidth="1"/>
    <col min="11" max="12" width="11.7109375" bestFit="1" customWidth="1"/>
  </cols>
  <sheetData>
    <row r="1" spans="1:7" x14ac:dyDescent="0.25">
      <c r="A1" s="1"/>
      <c r="B1" s="1"/>
      <c r="C1" s="1"/>
      <c r="D1" s="1"/>
      <c r="E1" s="1"/>
      <c r="F1" s="1"/>
    </row>
    <row r="2" spans="1:7" ht="15.75" x14ac:dyDescent="0.25">
      <c r="A2" s="6" t="s">
        <v>7</v>
      </c>
      <c r="B2" s="1"/>
      <c r="C2" s="1"/>
      <c r="D2" s="1"/>
      <c r="E2" s="1"/>
      <c r="F2" s="1"/>
    </row>
    <row r="3" spans="1:7" ht="15.75" x14ac:dyDescent="0.25">
      <c r="A3" s="6" t="s">
        <v>28</v>
      </c>
      <c r="B3" s="1"/>
      <c r="C3" s="1"/>
      <c r="D3" s="1"/>
      <c r="E3" s="1"/>
      <c r="F3" s="1"/>
    </row>
    <row r="4" spans="1:7" ht="15.75" x14ac:dyDescent="0.25">
      <c r="A4" s="6" t="s">
        <v>8</v>
      </c>
      <c r="B4" s="1"/>
      <c r="C4" s="1"/>
      <c r="D4" s="1"/>
      <c r="E4" s="1"/>
      <c r="F4" s="1"/>
    </row>
    <row r="5" spans="1:7" x14ac:dyDescent="0.25">
      <c r="A5" s="1"/>
      <c r="B5" s="1"/>
      <c r="C5" s="1"/>
      <c r="D5" s="1"/>
      <c r="E5" s="1"/>
      <c r="F5" s="1"/>
    </row>
    <row r="6" spans="1:7" ht="18.75" x14ac:dyDescent="0.3">
      <c r="A6" s="41" t="s">
        <v>55</v>
      </c>
      <c r="B6" s="41"/>
      <c r="C6" s="41"/>
      <c r="D6" s="41"/>
      <c r="E6" s="41"/>
      <c r="F6" s="41"/>
    </row>
    <row r="7" spans="1:7" x14ac:dyDescent="0.25">
      <c r="A7" s="7"/>
      <c r="B7" s="7"/>
      <c r="C7" s="7"/>
      <c r="D7" s="7"/>
      <c r="E7" s="7"/>
      <c r="F7" s="1"/>
    </row>
    <row r="8" spans="1:7" ht="15.75" x14ac:dyDescent="0.25">
      <c r="A8" s="42" t="s">
        <v>0</v>
      </c>
      <c r="B8" s="42"/>
      <c r="C8" s="7"/>
      <c r="D8" s="7"/>
      <c r="E8" s="7"/>
      <c r="F8" s="1"/>
    </row>
    <row r="9" spans="1:7" x14ac:dyDescent="0.25">
      <c r="A9" s="1"/>
      <c r="B9" s="1"/>
      <c r="C9" s="1"/>
      <c r="D9" s="1"/>
      <c r="E9" s="1"/>
      <c r="F9" s="1"/>
    </row>
    <row r="10" spans="1:7" ht="25.5" x14ac:dyDescent="0.25">
      <c r="A10" s="8" t="s">
        <v>1</v>
      </c>
      <c r="B10" s="8" t="s">
        <v>2</v>
      </c>
      <c r="C10" s="8" t="s">
        <v>3</v>
      </c>
      <c r="D10" s="9" t="s">
        <v>4</v>
      </c>
      <c r="E10" s="8" t="s">
        <v>5</v>
      </c>
      <c r="F10" s="8" t="s">
        <v>6</v>
      </c>
    </row>
    <row r="11" spans="1:7" s="22" customFormat="1" x14ac:dyDescent="0.25">
      <c r="A11" s="26" t="s">
        <v>59</v>
      </c>
      <c r="B11" s="27"/>
      <c r="C11" s="27"/>
      <c r="D11" s="28">
        <v>12.5</v>
      </c>
      <c r="E11" s="29" t="s">
        <v>16</v>
      </c>
      <c r="F11" s="30">
        <v>3295</v>
      </c>
      <c r="G11" s="25"/>
    </row>
    <row r="12" spans="1:7" s="21" customFormat="1" x14ac:dyDescent="0.25">
      <c r="A12" s="10" t="s">
        <v>9</v>
      </c>
      <c r="B12" s="11"/>
      <c r="C12" s="11"/>
      <c r="D12" s="12">
        <f>SUM(D11)</f>
        <v>12.5</v>
      </c>
      <c r="E12" s="13"/>
      <c r="F12" s="13"/>
      <c r="G12" s="14"/>
    </row>
    <row r="13" spans="1:7" s="22" customFormat="1" x14ac:dyDescent="0.25">
      <c r="A13" s="26" t="s">
        <v>60</v>
      </c>
      <c r="B13" s="27"/>
      <c r="C13" s="27"/>
      <c r="D13" s="28">
        <v>75</v>
      </c>
      <c r="E13" s="29" t="s">
        <v>16</v>
      </c>
      <c r="F13" s="30">
        <v>3295</v>
      </c>
      <c r="G13" s="25"/>
    </row>
    <row r="14" spans="1:7" s="21" customFormat="1" x14ac:dyDescent="0.25">
      <c r="A14" s="10" t="s">
        <v>9</v>
      </c>
      <c r="B14" s="11"/>
      <c r="C14" s="11"/>
      <c r="D14" s="12">
        <f>SUM(D13)</f>
        <v>75</v>
      </c>
      <c r="E14" s="13"/>
      <c r="F14" s="13"/>
      <c r="G14" s="14"/>
    </row>
    <row r="15" spans="1:7" s="22" customFormat="1" x14ac:dyDescent="0.25">
      <c r="A15" s="26" t="s">
        <v>65</v>
      </c>
      <c r="B15" s="27">
        <v>1426168983</v>
      </c>
      <c r="C15" s="27" t="s">
        <v>13</v>
      </c>
      <c r="D15" s="28">
        <v>380</v>
      </c>
      <c r="E15" s="29" t="s">
        <v>31</v>
      </c>
      <c r="F15" s="30">
        <v>3213</v>
      </c>
      <c r="G15" s="25"/>
    </row>
    <row r="16" spans="1:7" s="21" customFormat="1" x14ac:dyDescent="0.25">
      <c r="A16" s="10" t="s">
        <v>9</v>
      </c>
      <c r="B16" s="11"/>
      <c r="C16" s="11"/>
      <c r="D16" s="12">
        <f>SUM(D15)</f>
        <v>380</v>
      </c>
      <c r="E16" s="13"/>
      <c r="F16" s="13"/>
      <c r="G16" s="14"/>
    </row>
    <row r="17" spans="1:9" s="22" customFormat="1" x14ac:dyDescent="0.25">
      <c r="A17" s="26" t="s">
        <v>66</v>
      </c>
      <c r="B17" s="27">
        <v>5210840213</v>
      </c>
      <c r="C17" s="27" t="s">
        <v>13</v>
      </c>
      <c r="D17" s="28">
        <v>1200</v>
      </c>
      <c r="E17" s="29" t="s">
        <v>31</v>
      </c>
      <c r="F17" s="30">
        <v>3213</v>
      </c>
      <c r="G17" s="25"/>
    </row>
    <row r="18" spans="1:9" x14ac:dyDescent="0.25">
      <c r="A18" s="10" t="s">
        <v>9</v>
      </c>
      <c r="B18" s="11"/>
      <c r="C18" s="11"/>
      <c r="D18" s="12">
        <f>SUM(D17)</f>
        <v>1200</v>
      </c>
      <c r="E18" s="13"/>
      <c r="F18" s="13"/>
      <c r="G18" s="14"/>
      <c r="H18" s="21"/>
    </row>
    <row r="19" spans="1:9" s="22" customFormat="1" x14ac:dyDescent="0.25">
      <c r="A19" s="26" t="s">
        <v>67</v>
      </c>
      <c r="B19" s="27"/>
      <c r="C19" s="27" t="s">
        <v>68</v>
      </c>
      <c r="D19" s="28">
        <v>200</v>
      </c>
      <c r="E19" s="29" t="s">
        <v>31</v>
      </c>
      <c r="F19" s="30">
        <v>3213</v>
      </c>
      <c r="G19" s="25"/>
    </row>
    <row r="20" spans="1:9" x14ac:dyDescent="0.25">
      <c r="A20" s="10" t="s">
        <v>9</v>
      </c>
      <c r="B20" s="11"/>
      <c r="C20" s="11"/>
      <c r="D20" s="12">
        <f>SUM(D19)</f>
        <v>200</v>
      </c>
      <c r="E20" s="13"/>
      <c r="F20" s="13"/>
      <c r="G20" s="14"/>
    </row>
    <row r="21" spans="1:9" s="22" customFormat="1" x14ac:dyDescent="0.25">
      <c r="A21" s="26" t="s">
        <v>69</v>
      </c>
      <c r="B21" s="27">
        <v>93712633315</v>
      </c>
      <c r="C21" s="27" t="s">
        <v>13</v>
      </c>
      <c r="D21" s="28">
        <v>500</v>
      </c>
      <c r="E21" s="29" t="s">
        <v>31</v>
      </c>
      <c r="F21" s="30">
        <v>3213</v>
      </c>
      <c r="G21" s="25"/>
    </row>
    <row r="22" spans="1:9" x14ac:dyDescent="0.25">
      <c r="A22" s="10" t="s">
        <v>9</v>
      </c>
      <c r="B22" s="11"/>
      <c r="C22" s="11"/>
      <c r="D22" s="12">
        <f>SUM(D21)</f>
        <v>500</v>
      </c>
      <c r="E22" s="13"/>
      <c r="F22" s="13"/>
      <c r="G22" s="14"/>
    </row>
    <row r="23" spans="1:9" s="22" customFormat="1" x14ac:dyDescent="0.25">
      <c r="A23" s="26" t="s">
        <v>70</v>
      </c>
      <c r="B23" s="27">
        <v>85167032587</v>
      </c>
      <c r="C23" s="27" t="s">
        <v>13</v>
      </c>
      <c r="D23" s="28">
        <v>312.5</v>
      </c>
      <c r="E23" s="29" t="s">
        <v>31</v>
      </c>
      <c r="F23" s="30">
        <v>3213</v>
      </c>
      <c r="G23" s="25"/>
    </row>
    <row r="24" spans="1:9" s="21" customFormat="1" x14ac:dyDescent="0.25">
      <c r="A24" s="10" t="s">
        <v>9</v>
      </c>
      <c r="B24" s="11"/>
      <c r="C24" s="11"/>
      <c r="D24" s="12">
        <f>SUM(D23)</f>
        <v>312.5</v>
      </c>
      <c r="E24" s="13"/>
      <c r="F24" s="13"/>
      <c r="G24" s="14"/>
    </row>
    <row r="25" spans="1:9" s="22" customFormat="1" x14ac:dyDescent="0.25">
      <c r="A25" s="26" t="s">
        <v>71</v>
      </c>
      <c r="B25" s="27">
        <v>24858915082</v>
      </c>
      <c r="C25" s="27" t="s">
        <v>13</v>
      </c>
      <c r="D25" s="28">
        <v>1435</v>
      </c>
      <c r="E25" s="29" t="s">
        <v>31</v>
      </c>
      <c r="F25" s="30">
        <v>3213</v>
      </c>
      <c r="G25" s="25"/>
    </row>
    <row r="26" spans="1:9" s="21" customFormat="1" x14ac:dyDescent="0.25">
      <c r="A26" s="10" t="s">
        <v>9</v>
      </c>
      <c r="B26" s="11"/>
      <c r="C26" s="11"/>
      <c r="D26" s="12">
        <f>SUM(D25:D25)</f>
        <v>1435</v>
      </c>
      <c r="E26" s="13"/>
      <c r="F26" s="13"/>
      <c r="G26" s="14"/>
    </row>
    <row r="27" spans="1:9" s="22" customFormat="1" x14ac:dyDescent="0.25">
      <c r="A27" s="26" t="s">
        <v>51</v>
      </c>
      <c r="B27" s="27">
        <v>31375495391</v>
      </c>
      <c r="C27" s="27" t="s">
        <v>13</v>
      </c>
      <c r="D27" s="28">
        <v>8550</v>
      </c>
      <c r="E27" s="29" t="s">
        <v>31</v>
      </c>
      <c r="F27" s="30">
        <v>3213</v>
      </c>
      <c r="G27" s="25"/>
    </row>
    <row r="28" spans="1:9" s="21" customFormat="1" x14ac:dyDescent="0.25">
      <c r="A28" s="10" t="s">
        <v>9</v>
      </c>
      <c r="B28" s="11"/>
      <c r="C28" s="11"/>
      <c r="D28" s="12">
        <f>SUM(D27:D27)</f>
        <v>8550</v>
      </c>
      <c r="E28" s="13"/>
      <c r="F28" s="13"/>
      <c r="G28" s="14"/>
    </row>
    <row r="29" spans="1:9" s="22" customFormat="1" x14ac:dyDescent="0.25">
      <c r="A29" s="26" t="s">
        <v>72</v>
      </c>
      <c r="B29" s="27">
        <v>69519202050</v>
      </c>
      <c r="C29" s="27" t="s">
        <v>40</v>
      </c>
      <c r="D29" s="28">
        <v>135</v>
      </c>
      <c r="E29" s="29" t="s">
        <v>31</v>
      </c>
      <c r="F29" s="30">
        <v>3213</v>
      </c>
      <c r="G29" s="25"/>
    </row>
    <row r="30" spans="1:9" s="21" customFormat="1" x14ac:dyDescent="0.25">
      <c r="A30" s="10" t="s">
        <v>9</v>
      </c>
      <c r="B30" s="11"/>
      <c r="C30" s="11"/>
      <c r="D30" s="12">
        <f>SUM(D29)</f>
        <v>135</v>
      </c>
      <c r="E30" s="13"/>
      <c r="F30" s="13"/>
      <c r="G30" s="14"/>
      <c r="I30" s="19"/>
    </row>
    <row r="31" spans="1:9" s="22" customFormat="1" x14ac:dyDescent="0.25">
      <c r="A31" s="26" t="s">
        <v>49</v>
      </c>
      <c r="B31" s="27">
        <v>60192951611</v>
      </c>
      <c r="C31" s="27" t="s">
        <v>13</v>
      </c>
      <c r="D31" s="28">
        <v>830</v>
      </c>
      <c r="E31" s="29" t="s">
        <v>31</v>
      </c>
      <c r="F31" s="30">
        <v>3213</v>
      </c>
      <c r="G31" s="25"/>
    </row>
    <row r="32" spans="1:9" s="21" customFormat="1" x14ac:dyDescent="0.25">
      <c r="A32" s="10" t="s">
        <v>9</v>
      </c>
      <c r="B32" s="11"/>
      <c r="C32" s="11"/>
      <c r="D32" s="12">
        <f>SUM(D31)</f>
        <v>830</v>
      </c>
      <c r="E32" s="13"/>
      <c r="F32" s="13"/>
      <c r="G32" s="14"/>
    </row>
    <row r="33" spans="1:9" s="22" customFormat="1" x14ac:dyDescent="0.25">
      <c r="A33" s="26" t="s">
        <v>73</v>
      </c>
      <c r="B33" s="27">
        <v>2958272670</v>
      </c>
      <c r="C33" s="27" t="s">
        <v>13</v>
      </c>
      <c r="D33" s="28">
        <v>1084.8599999999999</v>
      </c>
      <c r="E33" s="29" t="s">
        <v>19</v>
      </c>
      <c r="F33" s="30">
        <v>3834</v>
      </c>
      <c r="G33" s="25"/>
      <c r="I33" s="24"/>
    </row>
    <row r="34" spans="1:9" s="21" customFormat="1" x14ac:dyDescent="0.25">
      <c r="A34" s="10" t="s">
        <v>9</v>
      </c>
      <c r="B34" s="11"/>
      <c r="C34" s="11"/>
      <c r="D34" s="12">
        <f>SUM(D33)</f>
        <v>1084.8599999999999</v>
      </c>
      <c r="E34" s="13"/>
      <c r="F34" s="13"/>
      <c r="G34" s="14"/>
    </row>
    <row r="35" spans="1:9" s="22" customFormat="1" x14ac:dyDescent="0.25">
      <c r="A35" s="26" t="s">
        <v>53</v>
      </c>
      <c r="B35" s="27"/>
      <c r="C35" s="27" t="s">
        <v>54</v>
      </c>
      <c r="D35" s="28">
        <v>2021.5</v>
      </c>
      <c r="E35" s="29" t="s">
        <v>31</v>
      </c>
      <c r="F35" s="30">
        <v>3213</v>
      </c>
      <c r="G35" s="25"/>
    </row>
    <row r="36" spans="1:9" s="21" customFormat="1" x14ac:dyDescent="0.25">
      <c r="A36" s="10" t="s">
        <v>9</v>
      </c>
      <c r="B36" s="11"/>
      <c r="C36" s="11"/>
      <c r="D36" s="12">
        <f>SUM(D35)</f>
        <v>2021.5</v>
      </c>
      <c r="E36" s="13"/>
      <c r="F36" s="13"/>
      <c r="G36" s="14"/>
    </row>
    <row r="37" spans="1:9" s="22" customFormat="1" x14ac:dyDescent="0.25">
      <c r="A37" s="26" t="s">
        <v>80</v>
      </c>
      <c r="B37" s="27"/>
      <c r="C37" s="27" t="s">
        <v>81</v>
      </c>
      <c r="D37" s="28">
        <v>166.92</v>
      </c>
      <c r="E37" s="29" t="s">
        <v>20</v>
      </c>
      <c r="F37" s="30">
        <v>3211</v>
      </c>
      <c r="G37" s="25"/>
    </row>
    <row r="38" spans="1:9" s="22" customFormat="1" x14ac:dyDescent="0.25">
      <c r="A38" s="26" t="s">
        <v>80</v>
      </c>
      <c r="B38" s="27"/>
      <c r="C38" s="27" t="s">
        <v>81</v>
      </c>
      <c r="D38" s="28">
        <v>580</v>
      </c>
      <c r="E38" s="29" t="s">
        <v>31</v>
      </c>
      <c r="F38" s="30">
        <v>3213</v>
      </c>
      <c r="G38" s="25"/>
    </row>
    <row r="39" spans="1:9" x14ac:dyDescent="0.25">
      <c r="A39" s="10" t="s">
        <v>9</v>
      </c>
      <c r="B39" s="11"/>
      <c r="C39" s="11"/>
      <c r="D39" s="12">
        <f>SUM(D37:D38)</f>
        <v>746.92</v>
      </c>
      <c r="E39" s="13"/>
      <c r="F39" s="13"/>
      <c r="G39" s="14"/>
    </row>
    <row r="40" spans="1:9" s="22" customFormat="1" x14ac:dyDescent="0.25">
      <c r="A40" s="26" t="s">
        <v>74</v>
      </c>
      <c r="B40" s="27">
        <v>55051071733</v>
      </c>
      <c r="C40" s="27" t="s">
        <v>13</v>
      </c>
      <c r="D40" s="28">
        <v>90</v>
      </c>
      <c r="E40" s="29" t="s">
        <v>31</v>
      </c>
      <c r="F40" s="30">
        <v>3213</v>
      </c>
      <c r="G40" s="25"/>
    </row>
    <row r="41" spans="1:9" s="21" customFormat="1" x14ac:dyDescent="0.25">
      <c r="A41" s="10" t="s">
        <v>9</v>
      </c>
      <c r="B41" s="11"/>
      <c r="C41" s="11"/>
      <c r="D41" s="12">
        <f>SUM(D40)</f>
        <v>90</v>
      </c>
      <c r="E41" s="13"/>
      <c r="F41" s="13"/>
      <c r="G41" s="14"/>
    </row>
    <row r="42" spans="1:9" s="22" customFormat="1" x14ac:dyDescent="0.25">
      <c r="A42" s="26" t="s">
        <v>75</v>
      </c>
      <c r="B42" s="27">
        <v>15573308024</v>
      </c>
      <c r="C42" s="27" t="s">
        <v>76</v>
      </c>
      <c r="D42" s="28">
        <v>111.2</v>
      </c>
      <c r="E42" s="29" t="s">
        <v>20</v>
      </c>
      <c r="F42" s="30">
        <v>3211</v>
      </c>
      <c r="G42" s="25"/>
    </row>
    <row r="43" spans="1:9" s="21" customFormat="1" x14ac:dyDescent="0.25">
      <c r="A43" s="10" t="s">
        <v>9</v>
      </c>
      <c r="B43" s="11"/>
      <c r="C43" s="11"/>
      <c r="D43" s="12">
        <f>+D42</f>
        <v>111.2</v>
      </c>
      <c r="E43" s="13"/>
      <c r="F43" s="13"/>
      <c r="G43" s="14"/>
    </row>
    <row r="44" spans="1:9" s="22" customFormat="1" x14ac:dyDescent="0.25">
      <c r="A44" s="26" t="s">
        <v>77</v>
      </c>
      <c r="B44" s="27">
        <v>35067158852</v>
      </c>
      <c r="C44" s="27" t="s">
        <v>13</v>
      </c>
      <c r="D44" s="28">
        <v>300</v>
      </c>
      <c r="E44" s="29" t="s">
        <v>31</v>
      </c>
      <c r="F44" s="30">
        <v>3213</v>
      </c>
      <c r="G44" s="25"/>
    </row>
    <row r="45" spans="1:9" s="21" customFormat="1" x14ac:dyDescent="0.25">
      <c r="A45" s="10" t="s">
        <v>9</v>
      </c>
      <c r="B45" s="11"/>
      <c r="C45" s="11"/>
      <c r="D45" s="12">
        <f>SUM(D44)</f>
        <v>300</v>
      </c>
      <c r="E45" s="13"/>
      <c r="F45" s="13"/>
      <c r="G45" s="14"/>
    </row>
    <row r="46" spans="1:9" s="22" customFormat="1" x14ac:dyDescent="0.25">
      <c r="A46" s="26" t="s">
        <v>78</v>
      </c>
      <c r="B46" s="27">
        <v>70108447975</v>
      </c>
      <c r="C46" s="27" t="s">
        <v>79</v>
      </c>
      <c r="D46" s="28">
        <v>551.25</v>
      </c>
      <c r="E46" s="29" t="s">
        <v>31</v>
      </c>
      <c r="F46" s="30">
        <v>3213</v>
      </c>
      <c r="G46" s="25"/>
    </row>
    <row r="47" spans="1:9" s="20" customFormat="1" x14ac:dyDescent="0.25">
      <c r="A47" s="10" t="s">
        <v>9</v>
      </c>
      <c r="B47" s="11"/>
      <c r="C47" s="11"/>
      <c r="D47" s="12">
        <f>SUM(D46)</f>
        <v>551.25</v>
      </c>
      <c r="E47" s="13"/>
      <c r="F47" s="13"/>
      <c r="G47" s="25"/>
    </row>
    <row r="48" spans="1:9" s="22" customFormat="1" x14ac:dyDescent="0.25">
      <c r="A48" s="26" t="s">
        <v>33</v>
      </c>
      <c r="B48" s="27">
        <v>4755372979</v>
      </c>
      <c r="C48" s="27" t="s">
        <v>13</v>
      </c>
      <c r="D48" s="28">
        <v>573.61</v>
      </c>
      <c r="E48" s="29" t="s">
        <v>16</v>
      </c>
      <c r="F48" s="30">
        <v>3295</v>
      </c>
      <c r="G48" s="25"/>
    </row>
    <row r="49" spans="1:10" s="20" customFormat="1" x14ac:dyDescent="0.25">
      <c r="A49" s="10" t="s">
        <v>9</v>
      </c>
      <c r="B49" s="11"/>
      <c r="C49" s="11"/>
      <c r="D49" s="12">
        <f>+D48</f>
        <v>573.61</v>
      </c>
      <c r="E49" s="13"/>
      <c r="F49" s="13"/>
      <c r="G49" s="25"/>
    </row>
    <row r="50" spans="1:10" s="22" customFormat="1" x14ac:dyDescent="0.25">
      <c r="A50" s="26" t="s">
        <v>83</v>
      </c>
      <c r="B50" s="27">
        <v>5541256968</v>
      </c>
      <c r="C50" s="27" t="s">
        <v>84</v>
      </c>
      <c r="D50" s="28">
        <v>62.5</v>
      </c>
      <c r="E50" s="29" t="s">
        <v>11</v>
      </c>
      <c r="F50" s="30">
        <v>3296</v>
      </c>
      <c r="G50" s="25"/>
    </row>
    <row r="51" spans="1:10" s="20" customFormat="1" x14ac:dyDescent="0.25">
      <c r="A51" s="10" t="s">
        <v>9</v>
      </c>
      <c r="B51" s="11"/>
      <c r="C51" s="11"/>
      <c r="D51" s="12">
        <f>SUM(D50:D50)</f>
        <v>62.5</v>
      </c>
      <c r="E51" s="13"/>
      <c r="F51" s="13"/>
      <c r="G51" s="25"/>
      <c r="H51" s="36"/>
    </row>
    <row r="52" spans="1:10" s="22" customFormat="1" x14ac:dyDescent="0.25">
      <c r="A52" s="26" t="s">
        <v>52</v>
      </c>
      <c r="B52" s="27">
        <v>28424041057</v>
      </c>
      <c r="C52" s="27" t="s">
        <v>13</v>
      </c>
      <c r="D52" s="28">
        <v>1050</v>
      </c>
      <c r="E52" s="29" t="s">
        <v>31</v>
      </c>
      <c r="F52" s="30">
        <v>3213</v>
      </c>
      <c r="G52" s="25"/>
      <c r="I52" s="24"/>
      <c r="J52" s="24"/>
    </row>
    <row r="53" spans="1:10" s="20" customFormat="1" x14ac:dyDescent="0.25">
      <c r="A53" s="10" t="s">
        <v>9</v>
      </c>
      <c r="B53" s="11"/>
      <c r="C53" s="11"/>
      <c r="D53" s="12">
        <f>+D52</f>
        <v>1050</v>
      </c>
      <c r="E53" s="13"/>
      <c r="F53" s="13"/>
      <c r="G53" s="25"/>
      <c r="H53" s="36"/>
    </row>
    <row r="54" spans="1:10" s="22" customFormat="1" x14ac:dyDescent="0.25">
      <c r="A54" s="26" t="s">
        <v>82</v>
      </c>
      <c r="B54" s="27">
        <v>1252163117</v>
      </c>
      <c r="C54" s="27" t="s">
        <v>13</v>
      </c>
      <c r="D54" s="28">
        <v>40.92</v>
      </c>
      <c r="E54" s="29" t="s">
        <v>11</v>
      </c>
      <c r="F54" s="30">
        <v>3296</v>
      </c>
      <c r="G54" s="25"/>
    </row>
    <row r="55" spans="1:10" s="21" customFormat="1" x14ac:dyDescent="0.25">
      <c r="A55" s="10" t="s">
        <v>9</v>
      </c>
      <c r="B55" s="11"/>
      <c r="C55" s="11"/>
      <c r="D55" s="12">
        <f>SUM(D54:D54)</f>
        <v>40.92</v>
      </c>
      <c r="E55" s="13"/>
      <c r="F55" s="13"/>
      <c r="G55" s="14"/>
      <c r="H55" s="20"/>
    </row>
    <row r="56" spans="1:10" s="22" customFormat="1" x14ac:dyDescent="0.25">
      <c r="A56" s="26" t="s">
        <v>50</v>
      </c>
      <c r="B56" s="27"/>
      <c r="C56" s="27"/>
      <c r="D56" s="28">
        <v>1700</v>
      </c>
      <c r="E56" s="29" t="s">
        <v>11</v>
      </c>
      <c r="F56" s="30">
        <v>3296</v>
      </c>
      <c r="G56" s="25"/>
      <c r="I56" s="24"/>
      <c r="J56" s="24"/>
    </row>
    <row r="57" spans="1:10" s="22" customFormat="1" x14ac:dyDescent="0.25">
      <c r="A57" s="26" t="s">
        <v>50</v>
      </c>
      <c r="B57" s="27"/>
      <c r="C57" s="27"/>
      <c r="D57" s="28">
        <v>125.56</v>
      </c>
      <c r="E57" s="29" t="s">
        <v>12</v>
      </c>
      <c r="F57" s="30">
        <v>3433</v>
      </c>
      <c r="G57" s="25"/>
      <c r="I57" s="24"/>
      <c r="J57" s="24"/>
    </row>
    <row r="58" spans="1:10" s="21" customFormat="1" x14ac:dyDescent="0.25">
      <c r="A58" s="10" t="s">
        <v>9</v>
      </c>
      <c r="B58" s="11"/>
      <c r="C58" s="11"/>
      <c r="D58" s="12">
        <f>SUM(D56:D57)</f>
        <v>1825.56</v>
      </c>
      <c r="E58" s="13"/>
      <c r="F58" s="13"/>
      <c r="G58" s="14"/>
      <c r="H58" s="20"/>
    </row>
    <row r="59" spans="1:10" s="22" customFormat="1" x14ac:dyDescent="0.25">
      <c r="A59" s="26" t="s">
        <v>38</v>
      </c>
      <c r="B59" s="27">
        <v>63420097130</v>
      </c>
      <c r="C59" s="27" t="s">
        <v>13</v>
      </c>
      <c r="D59" s="28">
        <v>3874</v>
      </c>
      <c r="E59" s="29" t="s">
        <v>20</v>
      </c>
      <c r="F59" s="30">
        <v>3211</v>
      </c>
      <c r="G59" s="25"/>
    </row>
    <row r="60" spans="1:10" s="22" customFormat="1" x14ac:dyDescent="0.25">
      <c r="A60" s="26" t="s">
        <v>38</v>
      </c>
      <c r="B60" s="27">
        <v>63420097130</v>
      </c>
      <c r="C60" s="27" t="s">
        <v>13</v>
      </c>
      <c r="D60" s="28">
        <v>1160</v>
      </c>
      <c r="E60" s="29" t="s">
        <v>31</v>
      </c>
      <c r="F60" s="30">
        <v>3213</v>
      </c>
      <c r="G60" s="25"/>
    </row>
    <row r="61" spans="1:10" s="21" customFormat="1" x14ac:dyDescent="0.25">
      <c r="A61" s="10" t="s">
        <v>9</v>
      </c>
      <c r="B61" s="11"/>
      <c r="C61" s="11"/>
      <c r="D61" s="12">
        <f>+D60+D59</f>
        <v>5034</v>
      </c>
      <c r="E61" s="13"/>
      <c r="F61" s="13"/>
      <c r="G61" s="14"/>
      <c r="H61" s="20"/>
    </row>
    <row r="62" spans="1:10" s="22" customFormat="1" x14ac:dyDescent="0.25">
      <c r="A62" s="26" t="s">
        <v>61</v>
      </c>
      <c r="B62" s="27"/>
      <c r="C62" s="27"/>
      <c r="D62" s="28">
        <v>41141.850000000006</v>
      </c>
      <c r="E62" s="29" t="s">
        <v>12</v>
      </c>
      <c r="F62" s="30">
        <v>3433</v>
      </c>
      <c r="G62" s="25"/>
    </row>
    <row r="63" spans="1:10" s="22" customFormat="1" x14ac:dyDescent="0.25">
      <c r="A63" s="26" t="s">
        <v>61</v>
      </c>
      <c r="B63" s="27"/>
      <c r="C63" s="27"/>
      <c r="D63" s="28">
        <v>44916.7</v>
      </c>
      <c r="E63" s="29" t="s">
        <v>11</v>
      </c>
      <c r="F63" s="30">
        <v>3296</v>
      </c>
      <c r="G63" s="25"/>
    </row>
    <row r="64" spans="1:10" s="22" customFormat="1" x14ac:dyDescent="0.25">
      <c r="A64" s="26" t="s">
        <v>61</v>
      </c>
      <c r="B64" s="27"/>
      <c r="C64" s="27"/>
      <c r="D64" s="28">
        <v>135813.27000000002</v>
      </c>
      <c r="E64" s="29" t="s">
        <v>19</v>
      </c>
      <c r="F64" s="30">
        <v>3834</v>
      </c>
      <c r="G64" s="25"/>
    </row>
    <row r="65" spans="1:8" s="21" customFormat="1" x14ac:dyDescent="0.25">
      <c r="A65" s="10" t="s">
        <v>9</v>
      </c>
      <c r="B65" s="11"/>
      <c r="C65" s="11"/>
      <c r="D65" s="12">
        <f>+D62+D63+D64</f>
        <v>221871.82</v>
      </c>
      <c r="E65" s="13"/>
      <c r="F65" s="13"/>
      <c r="G65" s="14"/>
      <c r="H65" s="20"/>
    </row>
    <row r="66" spans="1:8" s="22" customFormat="1" x14ac:dyDescent="0.25">
      <c r="A66" s="26" t="s">
        <v>63</v>
      </c>
      <c r="B66" s="27">
        <v>87309719219</v>
      </c>
      <c r="C66" s="27" t="s">
        <v>64</v>
      </c>
      <c r="D66" s="28">
        <v>763.16</v>
      </c>
      <c r="E66" s="29" t="s">
        <v>11</v>
      </c>
      <c r="F66" s="30">
        <v>3296</v>
      </c>
      <c r="G66" s="25"/>
    </row>
    <row r="67" spans="1:8" s="22" customFormat="1" x14ac:dyDescent="0.25">
      <c r="A67" s="26" t="s">
        <v>63</v>
      </c>
      <c r="B67" s="27">
        <v>87309719219</v>
      </c>
      <c r="C67" s="27" t="s">
        <v>64</v>
      </c>
      <c r="D67" s="28">
        <v>172.64</v>
      </c>
      <c r="E67" s="29" t="s">
        <v>12</v>
      </c>
      <c r="F67" s="30">
        <v>3433</v>
      </c>
      <c r="G67" s="25"/>
    </row>
    <row r="68" spans="1:8" s="21" customFormat="1" x14ac:dyDescent="0.25">
      <c r="A68" s="10" t="s">
        <v>9</v>
      </c>
      <c r="B68" s="11"/>
      <c r="C68" s="11"/>
      <c r="D68" s="12">
        <f>+D67+D66</f>
        <v>935.8</v>
      </c>
      <c r="E68" s="13"/>
      <c r="F68" s="13"/>
      <c r="G68" s="14"/>
      <c r="H68" s="20"/>
    </row>
    <row r="69" spans="1:8" s="22" customFormat="1" x14ac:dyDescent="0.25">
      <c r="A69" s="26" t="s">
        <v>62</v>
      </c>
      <c r="B69" s="27"/>
      <c r="C69" s="27"/>
      <c r="D69" s="28">
        <v>785.63</v>
      </c>
      <c r="E69" s="29" t="s">
        <v>11</v>
      </c>
      <c r="F69" s="30">
        <v>3296</v>
      </c>
      <c r="G69" s="25"/>
    </row>
    <row r="70" spans="1:8" s="22" customFormat="1" x14ac:dyDescent="0.25">
      <c r="A70" s="26" t="s">
        <v>62</v>
      </c>
      <c r="B70" s="27"/>
      <c r="C70" s="27"/>
      <c r="D70" s="28">
        <v>149.69999999999999</v>
      </c>
      <c r="E70" s="29" t="s">
        <v>12</v>
      </c>
      <c r="F70" s="30">
        <v>3433</v>
      </c>
      <c r="G70" s="25"/>
    </row>
    <row r="71" spans="1:8" s="21" customFormat="1" x14ac:dyDescent="0.25">
      <c r="A71" s="10" t="s">
        <v>9</v>
      </c>
      <c r="B71" s="11"/>
      <c r="C71" s="11"/>
      <c r="D71" s="12">
        <f>+D70+D69</f>
        <v>935.32999999999993</v>
      </c>
      <c r="E71" s="13"/>
      <c r="F71" s="13"/>
      <c r="G71" s="14"/>
      <c r="H71" s="20"/>
    </row>
    <row r="72" spans="1:8" s="22" customFormat="1" x14ac:dyDescent="0.25">
      <c r="A72" s="26" t="s">
        <v>48</v>
      </c>
      <c r="B72" s="27">
        <v>60694472023</v>
      </c>
      <c r="C72" s="27" t="s">
        <v>13</v>
      </c>
      <c r="D72" s="28">
        <v>2398</v>
      </c>
      <c r="E72" s="29" t="s">
        <v>20</v>
      </c>
      <c r="F72" s="30">
        <v>3211</v>
      </c>
      <c r="G72" s="25"/>
    </row>
    <row r="73" spans="1:8" s="22" customFormat="1" x14ac:dyDescent="0.25">
      <c r="A73" s="26" t="s">
        <v>48</v>
      </c>
      <c r="B73" s="27">
        <v>60694472023</v>
      </c>
      <c r="C73" s="27" t="s">
        <v>13</v>
      </c>
      <c r="D73" s="28">
        <v>500</v>
      </c>
      <c r="E73" s="29" t="s">
        <v>31</v>
      </c>
      <c r="F73" s="30">
        <v>3213</v>
      </c>
      <c r="G73" s="25"/>
    </row>
    <row r="74" spans="1:8" s="21" customFormat="1" x14ac:dyDescent="0.25">
      <c r="A74" s="10" t="s">
        <v>9</v>
      </c>
      <c r="B74" s="11"/>
      <c r="C74" s="11"/>
      <c r="D74" s="12">
        <f>+D73+D72</f>
        <v>2898</v>
      </c>
      <c r="E74" s="13"/>
      <c r="F74" s="13"/>
      <c r="G74" s="14"/>
      <c r="H74" s="20"/>
    </row>
    <row r="75" spans="1:8" s="22" customFormat="1" x14ac:dyDescent="0.25">
      <c r="A75" s="26" t="s">
        <v>47</v>
      </c>
      <c r="B75" s="27">
        <v>41358203921</v>
      </c>
      <c r="C75" s="27" t="s">
        <v>13</v>
      </c>
      <c r="D75" s="28">
        <v>1571.4</v>
      </c>
      <c r="E75" s="29" t="s">
        <v>20</v>
      </c>
      <c r="F75" s="30">
        <v>3211</v>
      </c>
      <c r="G75" s="25"/>
    </row>
    <row r="76" spans="1:8" s="21" customFormat="1" x14ac:dyDescent="0.25">
      <c r="A76" s="10" t="s">
        <v>9</v>
      </c>
      <c r="B76" s="11"/>
      <c r="C76" s="11"/>
      <c r="D76" s="12">
        <f>+D75</f>
        <v>1571.4</v>
      </c>
      <c r="E76" s="13"/>
      <c r="F76" s="13"/>
      <c r="G76" s="14"/>
      <c r="H76" s="20"/>
    </row>
    <row r="77" spans="1:8" s="22" customFormat="1" x14ac:dyDescent="0.25">
      <c r="A77" s="26" t="s">
        <v>14</v>
      </c>
      <c r="B77" s="27">
        <v>92963223473</v>
      </c>
      <c r="C77" s="27" t="s">
        <v>13</v>
      </c>
      <c r="D77" s="28">
        <v>561.77</v>
      </c>
      <c r="E77" s="29" t="s">
        <v>15</v>
      </c>
      <c r="F77" s="30">
        <v>3431</v>
      </c>
      <c r="G77" s="25"/>
    </row>
    <row r="78" spans="1:8" s="21" customFormat="1" x14ac:dyDescent="0.25">
      <c r="A78" s="10" t="s">
        <v>9</v>
      </c>
      <c r="B78" s="11"/>
      <c r="C78" s="11"/>
      <c r="D78" s="12">
        <f>+D77</f>
        <v>561.77</v>
      </c>
      <c r="E78" s="13"/>
      <c r="F78" s="13"/>
      <c r="G78" s="14"/>
      <c r="H78" s="20"/>
    </row>
    <row r="79" spans="1:8" s="22" customFormat="1" x14ac:dyDescent="0.25">
      <c r="A79" s="26" t="s">
        <v>32</v>
      </c>
      <c r="B79" s="27">
        <v>87939104217</v>
      </c>
      <c r="C79" s="27" t="s">
        <v>13</v>
      </c>
      <c r="D79" s="28">
        <v>97.29</v>
      </c>
      <c r="E79" s="37" t="s">
        <v>15</v>
      </c>
      <c r="F79" s="30">
        <v>3431</v>
      </c>
      <c r="G79" s="25"/>
      <c r="H79" s="24"/>
    </row>
    <row r="80" spans="1:8" s="21" customFormat="1" x14ac:dyDescent="0.25">
      <c r="A80" s="10" t="s">
        <v>9</v>
      </c>
      <c r="B80" s="11"/>
      <c r="C80" s="11"/>
      <c r="D80" s="12">
        <f>SUM(D79:D79)</f>
        <v>97.29</v>
      </c>
      <c r="E80" s="13"/>
      <c r="F80" s="13"/>
      <c r="G80" s="14"/>
      <c r="H80" s="24"/>
    </row>
    <row r="81" spans="1:11" s="22" customFormat="1" x14ac:dyDescent="0.25">
      <c r="A81" s="26" t="s">
        <v>17</v>
      </c>
      <c r="B81" s="27">
        <v>18683136487</v>
      </c>
      <c r="C81" s="27" t="s">
        <v>13</v>
      </c>
      <c r="D81" s="28">
        <v>801.67</v>
      </c>
      <c r="E81" s="38" t="s">
        <v>39</v>
      </c>
      <c r="F81" s="30">
        <v>3238</v>
      </c>
      <c r="G81" s="25"/>
      <c r="H81" s="24"/>
    </row>
    <row r="82" spans="1:11" s="22" customFormat="1" ht="26.25" x14ac:dyDescent="0.25">
      <c r="A82" s="26" t="s">
        <v>17</v>
      </c>
      <c r="B82" s="27">
        <v>18683136487</v>
      </c>
      <c r="C82" s="27" t="s">
        <v>13</v>
      </c>
      <c r="D82" s="28">
        <v>4912.6899999999996</v>
      </c>
      <c r="E82" s="37" t="s">
        <v>30</v>
      </c>
      <c r="F82" s="30">
        <v>3232</v>
      </c>
      <c r="G82" s="25"/>
      <c r="H82" s="24"/>
    </row>
    <row r="83" spans="1:11" s="22" customFormat="1" ht="26.25" x14ac:dyDescent="0.25">
      <c r="A83" s="26" t="s">
        <v>17</v>
      </c>
      <c r="B83" s="27">
        <v>18683136487</v>
      </c>
      <c r="C83" s="27" t="s">
        <v>13</v>
      </c>
      <c r="D83" s="28">
        <v>6693.38</v>
      </c>
      <c r="E83" s="37" t="s">
        <v>29</v>
      </c>
      <c r="F83" s="30">
        <v>3251</v>
      </c>
      <c r="G83" s="25"/>
    </row>
    <row r="84" spans="1:11" s="22" customFormat="1" x14ac:dyDescent="0.25">
      <c r="A84" s="26" t="s">
        <v>17</v>
      </c>
      <c r="B84" s="27">
        <v>18683136487</v>
      </c>
      <c r="C84" s="27" t="s">
        <v>13</v>
      </c>
      <c r="D84" s="28">
        <v>19475</v>
      </c>
      <c r="E84" s="37" t="s">
        <v>41</v>
      </c>
      <c r="F84" s="30">
        <v>4224</v>
      </c>
      <c r="G84" s="25"/>
      <c r="J84" s="24"/>
      <c r="K84" s="24"/>
    </row>
    <row r="85" spans="1:11" s="22" customFormat="1" x14ac:dyDescent="0.25">
      <c r="A85" s="26" t="s">
        <v>17</v>
      </c>
      <c r="B85" s="27">
        <v>18683136487</v>
      </c>
      <c r="C85" s="27" t="s">
        <v>13</v>
      </c>
      <c r="D85" s="28">
        <v>5089.01</v>
      </c>
      <c r="E85" s="39" t="s">
        <v>57</v>
      </c>
      <c r="F85" s="30">
        <v>3235</v>
      </c>
      <c r="G85" s="25"/>
      <c r="H85" s="24"/>
    </row>
    <row r="86" spans="1:11" s="22" customFormat="1" ht="26.25" x14ac:dyDescent="0.25">
      <c r="A86" s="26" t="s">
        <v>17</v>
      </c>
      <c r="B86" s="27">
        <v>18683136487</v>
      </c>
      <c r="C86" s="27" t="s">
        <v>13</v>
      </c>
      <c r="D86" s="28">
        <v>334428.71000000002</v>
      </c>
      <c r="E86" s="37" t="s">
        <v>27</v>
      </c>
      <c r="F86" s="30">
        <v>4511</v>
      </c>
      <c r="G86" s="25"/>
      <c r="J86" s="24"/>
      <c r="K86" s="24"/>
    </row>
    <row r="87" spans="1:11" x14ac:dyDescent="0.25">
      <c r="A87" s="3" t="s">
        <v>9</v>
      </c>
      <c r="B87" s="11"/>
      <c r="C87" s="11"/>
      <c r="D87" s="12">
        <f>SUM(D81:D86)</f>
        <v>371400.46</v>
      </c>
      <c r="E87" s="13"/>
      <c r="F87" s="13"/>
      <c r="G87" s="14"/>
      <c r="H87" s="19"/>
      <c r="K87" s="19"/>
    </row>
    <row r="88" spans="1:11" s="22" customFormat="1" ht="25.5" x14ac:dyDescent="0.25">
      <c r="A88" s="40" t="s">
        <v>42</v>
      </c>
      <c r="B88" s="27"/>
      <c r="C88" s="27"/>
      <c r="D88" s="28">
        <v>4895.8100000000004</v>
      </c>
      <c r="E88" s="29" t="s">
        <v>18</v>
      </c>
      <c r="F88" s="30">
        <v>3237</v>
      </c>
      <c r="G88" s="25"/>
    </row>
    <row r="89" spans="1:11" s="22" customFormat="1" ht="25.5" x14ac:dyDescent="0.25">
      <c r="A89" s="40" t="s">
        <v>43</v>
      </c>
      <c r="B89" s="27"/>
      <c r="C89" s="27"/>
      <c r="D89" s="28">
        <v>645</v>
      </c>
      <c r="E89" s="29" t="s">
        <v>18</v>
      </c>
      <c r="F89" s="30">
        <v>3237</v>
      </c>
      <c r="G89" s="25"/>
    </row>
    <row r="90" spans="1:11" s="22" customFormat="1" ht="25.5" x14ac:dyDescent="0.25">
      <c r="A90" s="40" t="s">
        <v>44</v>
      </c>
      <c r="B90" s="27"/>
      <c r="C90" s="27"/>
      <c r="D90" s="28">
        <v>2083.31</v>
      </c>
      <c r="E90" s="29" t="s">
        <v>18</v>
      </c>
      <c r="F90" s="30">
        <v>3237</v>
      </c>
      <c r="G90" s="25"/>
    </row>
    <row r="91" spans="1:11" s="22" customFormat="1" ht="25.5" x14ac:dyDescent="0.25">
      <c r="A91" s="40" t="s">
        <v>45</v>
      </c>
      <c r="B91" s="27"/>
      <c r="C91" s="27"/>
      <c r="D91" s="28">
        <v>500.72</v>
      </c>
      <c r="E91" s="29" t="s">
        <v>18</v>
      </c>
      <c r="F91" s="30">
        <v>3237</v>
      </c>
      <c r="G91" s="25"/>
    </row>
    <row r="92" spans="1:11" s="22" customFormat="1" ht="25.5" x14ac:dyDescent="0.25">
      <c r="A92" s="40" t="s">
        <v>58</v>
      </c>
      <c r="B92" s="27"/>
      <c r="C92" s="27"/>
      <c r="D92" s="28">
        <v>617.63</v>
      </c>
      <c r="E92" s="29" t="s">
        <v>18</v>
      </c>
      <c r="F92" s="30">
        <v>3237</v>
      </c>
      <c r="G92" s="25"/>
    </row>
    <row r="93" spans="1:11" s="22" customFormat="1" ht="25.5" x14ac:dyDescent="0.25">
      <c r="A93" s="40" t="s">
        <v>46</v>
      </c>
      <c r="B93" s="27"/>
      <c r="C93" s="27"/>
      <c r="D93" s="28">
        <v>774</v>
      </c>
      <c r="E93" s="29" t="s">
        <v>18</v>
      </c>
      <c r="F93" s="30">
        <v>3237</v>
      </c>
      <c r="G93" s="25"/>
    </row>
    <row r="94" spans="1:11" x14ac:dyDescent="0.25">
      <c r="A94" s="3" t="s">
        <v>9</v>
      </c>
      <c r="B94" s="4"/>
      <c r="C94" s="4"/>
      <c r="D94" s="5">
        <f>SUM(D88:D93)</f>
        <v>9516.4700000000012</v>
      </c>
      <c r="E94" s="23"/>
      <c r="F94" s="23"/>
      <c r="G94" s="14"/>
      <c r="I94" s="20"/>
    </row>
    <row r="95" spans="1:11" x14ac:dyDescent="0.25">
      <c r="A95" s="14"/>
      <c r="B95" s="14"/>
      <c r="C95" s="14"/>
      <c r="D95" s="17"/>
      <c r="E95" s="14"/>
      <c r="F95" s="14"/>
      <c r="G95" s="14"/>
      <c r="H95" s="14"/>
      <c r="I95" s="20"/>
    </row>
    <row r="96" spans="1:11" x14ac:dyDescent="0.25">
      <c r="A96" s="3" t="s">
        <v>56</v>
      </c>
      <c r="B96" s="4"/>
      <c r="C96" s="4"/>
      <c r="D96" s="5">
        <f>+D12+D14+D16+D18+D20+D22+D24+D26+D28+D30+D32+D34+D36+D39+D41+D43+D45+D47+D49+D51+D53+D55+D58+D61+D65+D68+D71+D74+D76+D78+D80+D87+D94</f>
        <v>636910.65999999992</v>
      </c>
      <c r="E96" s="17"/>
      <c r="F96" s="14"/>
      <c r="G96" s="14"/>
      <c r="H96" s="14"/>
      <c r="I96" s="20"/>
    </row>
    <row r="97" spans="1:12" x14ac:dyDescent="0.25">
      <c r="E97" s="17"/>
      <c r="F97" s="14"/>
      <c r="G97" s="14"/>
      <c r="H97" s="14"/>
      <c r="I97" s="36"/>
    </row>
    <row r="98" spans="1:12" x14ac:dyDescent="0.25">
      <c r="E98" s="17"/>
      <c r="F98" s="17"/>
      <c r="G98" s="1"/>
      <c r="L98" s="19"/>
    </row>
    <row r="99" spans="1:12" ht="15.75" x14ac:dyDescent="0.25">
      <c r="A99" s="45" t="s">
        <v>10</v>
      </c>
      <c r="B99" s="45"/>
      <c r="C99" s="1"/>
      <c r="D99" s="21"/>
      <c r="E99" s="18"/>
      <c r="F99" s="1"/>
      <c r="G99" s="1"/>
    </row>
    <row r="100" spans="1:12" x14ac:dyDescent="0.25">
      <c r="A100" s="1"/>
      <c r="B100" s="1"/>
      <c r="C100" s="1"/>
      <c r="D100" s="21"/>
      <c r="E100" s="1"/>
      <c r="F100" s="18"/>
      <c r="K100" s="19"/>
    </row>
    <row r="101" spans="1:12" ht="25.5" x14ac:dyDescent="0.25">
      <c r="A101" s="43" t="s">
        <v>5</v>
      </c>
      <c r="B101" s="44"/>
      <c r="C101" s="2" t="s">
        <v>4</v>
      </c>
      <c r="D101" s="21"/>
      <c r="E101" s="1"/>
      <c r="F101" s="1"/>
    </row>
    <row r="102" spans="1:12" s="20" customFormat="1" x14ac:dyDescent="0.25">
      <c r="A102" s="33" t="s">
        <v>21</v>
      </c>
      <c r="B102" s="30">
        <v>3111</v>
      </c>
      <c r="C102" s="34">
        <v>16817856.27</v>
      </c>
      <c r="D102" s="31"/>
      <c r="E102" s="32"/>
      <c r="F102" s="32"/>
    </row>
    <row r="103" spans="1:12" s="20" customFormat="1" x14ac:dyDescent="0.25">
      <c r="A103" s="33" t="s">
        <v>22</v>
      </c>
      <c r="B103" s="30">
        <v>3113</v>
      </c>
      <c r="C103" s="34">
        <v>1637884.75</v>
      </c>
      <c r="D103" s="31"/>
      <c r="E103" s="32"/>
      <c r="F103" s="31"/>
    </row>
    <row r="104" spans="1:12" s="20" customFormat="1" x14ac:dyDescent="0.25">
      <c r="A104" s="33" t="s">
        <v>23</v>
      </c>
      <c r="B104" s="30">
        <v>3121</v>
      </c>
      <c r="C104" s="34">
        <v>112007.67999999999</v>
      </c>
      <c r="D104" s="31"/>
      <c r="E104" s="32"/>
      <c r="F104" s="31"/>
    </row>
    <row r="105" spans="1:12" s="20" customFormat="1" x14ac:dyDescent="0.25">
      <c r="A105" s="33" t="s">
        <v>34</v>
      </c>
      <c r="B105" s="30">
        <v>3131</v>
      </c>
      <c r="C105" s="34">
        <v>4212.8</v>
      </c>
      <c r="D105" s="31"/>
      <c r="E105" s="32"/>
      <c r="F105" s="31"/>
    </row>
    <row r="106" spans="1:12" s="20" customFormat="1" x14ac:dyDescent="0.25">
      <c r="A106" s="33" t="s">
        <v>24</v>
      </c>
      <c r="B106" s="30">
        <v>3132</v>
      </c>
      <c r="C106" s="34">
        <v>2731964.34</v>
      </c>
      <c r="D106" s="31"/>
      <c r="E106" s="32"/>
      <c r="F106" s="31"/>
    </row>
    <row r="107" spans="1:12" s="20" customFormat="1" x14ac:dyDescent="0.25">
      <c r="A107" s="33" t="s">
        <v>25</v>
      </c>
      <c r="B107" s="30">
        <v>3212</v>
      </c>
      <c r="C107" s="34">
        <v>390975.35</v>
      </c>
      <c r="D107" s="31"/>
      <c r="E107" s="32"/>
      <c r="F107" s="31"/>
    </row>
    <row r="108" spans="1:12" s="20" customFormat="1" x14ac:dyDescent="0.25">
      <c r="A108" s="35" t="s">
        <v>20</v>
      </c>
      <c r="B108" s="30">
        <v>3211</v>
      </c>
      <c r="C108" s="34">
        <v>6622.8</v>
      </c>
      <c r="D108" s="32"/>
      <c r="E108" s="32"/>
      <c r="F108" s="31"/>
    </row>
    <row r="109" spans="1:12" s="20" customFormat="1" x14ac:dyDescent="0.25">
      <c r="A109" s="35" t="s">
        <v>31</v>
      </c>
      <c r="B109" s="30">
        <v>3213</v>
      </c>
      <c r="C109" s="34">
        <v>1477.66</v>
      </c>
      <c r="D109" s="32"/>
      <c r="E109" s="32"/>
      <c r="F109" s="31"/>
    </row>
    <row r="110" spans="1:12" s="20" customFormat="1" x14ac:dyDescent="0.25">
      <c r="A110" s="33" t="s">
        <v>12</v>
      </c>
      <c r="B110" s="30">
        <v>3433</v>
      </c>
      <c r="C110" s="34">
        <v>8380.94</v>
      </c>
      <c r="D110" s="31"/>
      <c r="E110" s="32"/>
      <c r="F110" s="31"/>
    </row>
    <row r="111" spans="1:12" s="20" customFormat="1" ht="25.5" x14ac:dyDescent="0.25">
      <c r="A111" s="35" t="s">
        <v>26</v>
      </c>
      <c r="B111" s="30">
        <v>3291</v>
      </c>
      <c r="C111" s="34">
        <v>1786.25</v>
      </c>
      <c r="D111" s="31"/>
      <c r="E111" s="32"/>
      <c r="F111" s="31"/>
    </row>
    <row r="112" spans="1:12" s="20" customFormat="1" x14ac:dyDescent="0.25">
      <c r="A112" s="35" t="s">
        <v>36</v>
      </c>
      <c r="B112" s="30">
        <v>3721</v>
      </c>
      <c r="C112" s="34">
        <v>7031.15</v>
      </c>
      <c r="D112" s="31"/>
      <c r="E112" s="36"/>
    </row>
    <row r="113" spans="1:5" s="20" customFormat="1" x14ac:dyDescent="0.25">
      <c r="A113" s="35" t="s">
        <v>19</v>
      </c>
      <c r="B113" s="30">
        <v>3834</v>
      </c>
      <c r="C113" s="34">
        <v>31528.240000000002</v>
      </c>
      <c r="D113" s="31"/>
      <c r="E113" s="32"/>
    </row>
    <row r="114" spans="1:5" s="20" customFormat="1" x14ac:dyDescent="0.25">
      <c r="A114" s="35" t="s">
        <v>35</v>
      </c>
      <c r="B114" s="30">
        <v>3236</v>
      </c>
      <c r="C114" s="34">
        <v>45.8</v>
      </c>
      <c r="D114" s="31"/>
      <c r="E114" s="32"/>
    </row>
    <row r="115" spans="1:5" s="20" customFormat="1" x14ac:dyDescent="0.25">
      <c r="A115" s="35" t="s">
        <v>37</v>
      </c>
      <c r="B115" s="30">
        <v>3241</v>
      </c>
      <c r="C115" s="34">
        <v>1715.21</v>
      </c>
      <c r="D115" s="31"/>
      <c r="E115" s="32"/>
    </row>
    <row r="116" spans="1:5" x14ac:dyDescent="0.25">
      <c r="A116" s="3" t="s">
        <v>56</v>
      </c>
      <c r="B116" s="15"/>
      <c r="C116" s="16">
        <f>SUM(C102:C115)</f>
        <v>21753489.240000002</v>
      </c>
      <c r="D116" s="1"/>
      <c r="E116" s="19"/>
    </row>
    <row r="118" spans="1:5" x14ac:dyDescent="0.25">
      <c r="E118" s="19"/>
    </row>
    <row r="120" spans="1:5" x14ac:dyDescent="0.25">
      <c r="D120" s="19"/>
    </row>
  </sheetData>
  <mergeCells count="4">
    <mergeCell ref="A6:F6"/>
    <mergeCell ref="A8:B8"/>
    <mergeCell ref="A101:B101"/>
    <mergeCell ref="A99:B9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SVIBANJ 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VLAJČEVIĆ LANA</dc:creator>
  <cp:lastModifiedBy>TOMIĆ HELENA</cp:lastModifiedBy>
  <cp:lastPrinted>2025-12-02T06:44:53Z</cp:lastPrinted>
  <dcterms:created xsi:type="dcterms:W3CDTF">2024-02-08T10:51:37Z</dcterms:created>
  <dcterms:modified xsi:type="dcterms:W3CDTF">2026-06-15T08:16:37Z</dcterms:modified>
</cp:coreProperties>
</file>